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N:\PROJET-Identito-vigilance\4- Mission régionale\ESMS\AUTOEVAL INS\"/>
    </mc:Choice>
  </mc:AlternateContent>
  <xr:revisionPtr revIDLastSave="0" documentId="13_ncr:1_{E6E15497-6285-47CA-AB91-07CA07BB26C8}" xr6:coauthVersionLast="47" xr6:coauthVersionMax="47" xr10:uidLastSave="{00000000-0000-0000-0000-000000000000}"/>
  <bookViews>
    <workbookView xWindow="-108" yWindow="-108" windowWidth="23256" windowHeight="12576" firstSheet="1" activeTab="1" xr2:uid="{43C733DA-55AA-4D8D-8783-6C4D60CCC455}"/>
  </bookViews>
  <sheets>
    <sheet name="Menu principal (2)" sheetId="24" state="hidden" r:id="rId1"/>
    <sheet name="Mode d'emploi" sheetId="23" r:id="rId2"/>
    <sheet name="Références documentaires" sheetId="31" r:id="rId3"/>
    <sheet name="Menu principal" sheetId="30" r:id="rId4"/>
    <sheet name="I.Prérequis " sheetId="21" r:id="rId5"/>
    <sheet name="II. Création identités" sheetId="14" r:id="rId6"/>
    <sheet name="III. Qualité identités" sheetId="11" r:id="rId7"/>
    <sheet name="IV.Organisation " sheetId="15" r:id="rId8"/>
    <sheet name="V. Gestion identités" sheetId="10" r:id="rId9"/>
    <sheet name="VI. Etat des lieux SI" sheetId="16" r:id="rId10"/>
    <sheet name="PLAN ACTIONS" sheetId="9" r:id="rId11"/>
    <sheet name="Feuil3" sheetId="19" state="hidden" r:id="rId12"/>
    <sheet name="Recapitulatif livrables" sheetId="26" r:id="rId13"/>
    <sheet name="GLOSSAIRE" sheetId="27" r:id="rId14"/>
    <sheet name="Liste" sheetId="3" state="hidden" r:id="rId15"/>
  </sheets>
  <definedNames>
    <definedName name="_xlnm._FilterDatabase" localSheetId="10" hidden="1">'PLAN ACTIONS'!$A$4:$G$31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5" i="9" l="1"/>
  <c r="D10" i="9" l="1"/>
  <c r="E10" i="9" s="1"/>
  <c r="C10" i="9"/>
  <c r="D12" i="9" l="1"/>
  <c r="E12" i="9" s="1"/>
  <c r="G12" i="9" s="1"/>
  <c r="D11" i="9"/>
  <c r="E11" i="9" s="1"/>
  <c r="C12" i="9"/>
  <c r="C11" i="9"/>
  <c r="C13" i="9"/>
  <c r="D13" i="9"/>
  <c r="E13" i="9" s="1"/>
  <c r="G13" i="9" s="1"/>
  <c r="D17" i="9" l="1"/>
  <c r="E17" i="9" s="1"/>
  <c r="G17" i="9" s="1"/>
  <c r="C17" i="9"/>
  <c r="D28" i="9"/>
  <c r="E28" i="9" s="1"/>
  <c r="G28" i="9" s="1"/>
  <c r="D39" i="9" l="1"/>
  <c r="E39" i="9" s="1"/>
  <c r="C39" i="9"/>
  <c r="G39" i="9" l="1"/>
  <c r="D21" i="9" l="1"/>
  <c r="C21" i="9"/>
  <c r="E21" i="9" l="1"/>
  <c r="G21" i="9" s="1"/>
  <c r="D42" i="9"/>
  <c r="E42" i="9" s="1"/>
  <c r="D41" i="9"/>
  <c r="E41" i="9" s="1"/>
  <c r="D40" i="9"/>
  <c r="E40" i="9" s="1"/>
  <c r="D38" i="9"/>
  <c r="E38" i="9" s="1"/>
  <c r="C42" i="9"/>
  <c r="C41" i="9"/>
  <c r="C40" i="9"/>
  <c r="C38" i="9"/>
  <c r="C37" i="9"/>
  <c r="C36" i="9"/>
  <c r="C34" i="9"/>
  <c r="C33" i="9"/>
  <c r="C32" i="9"/>
  <c r="C20" i="9" l="1"/>
  <c r="C19" i="9"/>
  <c r="C18" i="9"/>
  <c r="C16" i="9"/>
  <c r="C15" i="9"/>
  <c r="C14" i="9"/>
  <c r="D9" i="9" l="1"/>
  <c r="E9" i="9" s="1"/>
  <c r="D8" i="9"/>
  <c r="E8" i="9" s="1"/>
  <c r="D7" i="9"/>
  <c r="D6" i="9"/>
  <c r="D5" i="9"/>
  <c r="E5" i="9" s="1"/>
  <c r="C9" i="9"/>
  <c r="C8" i="9"/>
  <c r="C7" i="9"/>
  <c r="C6" i="9"/>
  <c r="C5" i="9"/>
  <c r="E7" i="9" l="1"/>
  <c r="G7" i="9" s="1"/>
  <c r="E6" i="9"/>
  <c r="G6" i="9" s="1"/>
  <c r="D55" i="9"/>
  <c r="E55" i="9" s="1"/>
  <c r="D54" i="9"/>
  <c r="E54" i="9" s="1"/>
  <c r="D53" i="9"/>
  <c r="E53" i="9" s="1"/>
  <c r="G53" i="9" s="1"/>
  <c r="D52" i="9"/>
  <c r="E52" i="9" s="1"/>
  <c r="D51" i="9"/>
  <c r="E51" i="9" s="1"/>
  <c r="D50" i="9"/>
  <c r="E50" i="9" s="1"/>
  <c r="D49" i="9"/>
  <c r="E49" i="9" s="1"/>
  <c r="D48" i="9"/>
  <c r="E48" i="9" s="1"/>
  <c r="D47" i="9"/>
  <c r="E47" i="9" s="1"/>
  <c r="D46" i="9"/>
  <c r="E46" i="9" s="1"/>
  <c r="D45" i="9"/>
  <c r="E45" i="9" s="1"/>
  <c r="D44" i="9"/>
  <c r="D43" i="9"/>
  <c r="G46" i="9" l="1"/>
  <c r="G45" i="9"/>
  <c r="C54" i="9"/>
  <c r="C46" i="9"/>
  <c r="C45" i="9"/>
  <c r="C43" i="9"/>
  <c r="C44" i="9"/>
  <c r="G55" i="9"/>
  <c r="G54" i="9"/>
  <c r="G52" i="9"/>
  <c r="G51" i="9"/>
  <c r="G50" i="9"/>
  <c r="G49" i="9"/>
  <c r="G48" i="9"/>
  <c r="G47" i="9"/>
  <c r="E44" i="9"/>
  <c r="G44" i="9" s="1"/>
  <c r="E43" i="9"/>
  <c r="G43" i="9" s="1"/>
  <c r="G5" i="9" l="1"/>
  <c r="D33" i="9" l="1"/>
  <c r="E33" i="9" s="1"/>
  <c r="G33" i="9" s="1"/>
  <c r="B11" i="19" l="1"/>
  <c r="A10" i="19"/>
  <c r="D15" i="9" l="1"/>
  <c r="E15" i="9" s="1"/>
  <c r="G15" i="9" s="1"/>
  <c r="D31" i="9" l="1"/>
  <c r="E31" i="9" s="1"/>
  <c r="D30" i="9"/>
  <c r="E30" i="9" s="1"/>
  <c r="D29" i="9"/>
  <c r="E29" i="9" s="1"/>
  <c r="D27" i="9"/>
  <c r="E27" i="9" s="1"/>
  <c r="G27" i="9" l="1"/>
  <c r="G31" i="9"/>
  <c r="G29" i="9"/>
  <c r="G30" i="9"/>
  <c r="G8" i="9" l="1"/>
  <c r="B17" i="19" l="1"/>
  <c r="B2" i="19"/>
  <c r="D17" i="19" l="1"/>
  <c r="B21" i="19"/>
  <c r="B10" i="19"/>
  <c r="D10" i="19" s="1"/>
  <c r="B7" i="19"/>
  <c r="D7" i="19" s="1"/>
  <c r="G9" i="9"/>
  <c r="D19" i="19" l="1"/>
  <c r="E19" i="19" s="1"/>
  <c r="D21" i="19" s="1"/>
  <c r="D26" i="9" l="1"/>
  <c r="E26" i="9" s="1"/>
  <c r="D25" i="9"/>
  <c r="E25" i="9" s="1"/>
  <c r="D24" i="9"/>
  <c r="E24" i="9" s="1"/>
  <c r="D23" i="9"/>
  <c r="E23" i="9" s="1"/>
  <c r="D22" i="9"/>
  <c r="E22" i="9" s="1"/>
  <c r="G22" i="9" l="1"/>
  <c r="D20" i="9"/>
  <c r="E20" i="9" s="1"/>
  <c r="D19" i="9"/>
  <c r="E19" i="9" s="1"/>
  <c r="D18" i="9"/>
  <c r="D16" i="9"/>
  <c r="E16" i="9" s="1"/>
  <c r="D14" i="9"/>
  <c r="E14" i="9" s="1"/>
  <c r="G42" i="9"/>
  <c r="G41" i="9"/>
  <c r="G38" i="9"/>
  <c r="D37" i="9"/>
  <c r="E37" i="9" s="1"/>
  <c r="D36" i="9"/>
  <c r="E36" i="9" s="1"/>
  <c r="D34" i="9"/>
  <c r="E34" i="9" s="1"/>
  <c r="D32" i="9"/>
  <c r="E32" i="9" s="1"/>
  <c r="D35" i="9"/>
  <c r="E35" i="9" s="1"/>
  <c r="G35" i="9" s="1"/>
  <c r="G37" i="9" l="1"/>
  <c r="G34" i="9"/>
  <c r="G36" i="9"/>
  <c r="G32" i="9"/>
  <c r="G40" i="9"/>
  <c r="G19" i="9"/>
  <c r="E18" i="9"/>
  <c r="G18" i="9" s="1"/>
  <c r="G16" i="9"/>
  <c r="G14" i="9"/>
  <c r="G11" i="9"/>
  <c r="G20" i="9"/>
  <c r="G26" i="9"/>
  <c r="G25" i="9"/>
  <c r="G24" i="9"/>
  <c r="G23" i="9"/>
</calcChain>
</file>

<file path=xl/sharedStrings.xml><?xml version="1.0" encoding="utf-8"?>
<sst xmlns="http://schemas.openxmlformats.org/spreadsheetml/2006/main" count="504" uniqueCount="397">
  <si>
    <t>I. CARACTERISTIQUES DE L'ETABLISSEMENT ET ORGANISATION DE L'IDENTITOVIGILANCE</t>
  </si>
  <si>
    <t>Inférieur à 3</t>
  </si>
  <si>
    <t>Compris entre 5 et 10</t>
  </si>
  <si>
    <t>Compris entre 10 et 20</t>
  </si>
  <si>
    <t>Compris entre 3 et 5</t>
  </si>
  <si>
    <t>Tous les services peuvent créer des identités</t>
  </si>
  <si>
    <t>SOMMAIRE</t>
  </si>
  <si>
    <t>Menu principal</t>
  </si>
  <si>
    <t>III. MODIFICATION DES IDENTITES</t>
  </si>
  <si>
    <t>Inférieur à 5</t>
  </si>
  <si>
    <t>Tous les services peuvent modifier des identités</t>
  </si>
  <si>
    <t>IV. VERIFICATION DE L'IDENTITE DU PATIENT</t>
  </si>
  <si>
    <t>V. QUALITE ET COMPLETUDE DES IDENTITES</t>
  </si>
  <si>
    <t>V.1</t>
  </si>
  <si>
    <t>V.2</t>
  </si>
  <si>
    <t>V.3</t>
  </si>
  <si>
    <t>V.4</t>
  </si>
  <si>
    <t>V.5</t>
  </si>
  <si>
    <t>V.6</t>
  </si>
  <si>
    <t>V.7</t>
  </si>
  <si>
    <t>VI. GESTION DES IDENTITES</t>
  </si>
  <si>
    <t xml:space="preserve">MODE D'EMPLOI </t>
  </si>
  <si>
    <t>II. ACCUEIL DU PATIENT ET CREATION DES IDENTITES</t>
  </si>
  <si>
    <t>PLAN D'ACTIONS</t>
  </si>
  <si>
    <t>Rappel de la question</t>
  </si>
  <si>
    <t>N°</t>
  </si>
  <si>
    <t>Priorité</t>
  </si>
  <si>
    <t>ACTIONS</t>
  </si>
  <si>
    <t>Votre réponse</t>
  </si>
  <si>
    <t>Thématique</t>
  </si>
  <si>
    <t>OUI</t>
  </si>
  <si>
    <t>NON</t>
  </si>
  <si>
    <t>II.2</t>
  </si>
  <si>
    <t>II.3</t>
  </si>
  <si>
    <t xml:space="preserve">III.1 </t>
  </si>
  <si>
    <t>III.2</t>
  </si>
  <si>
    <t>III.3</t>
  </si>
  <si>
    <t>III.4</t>
  </si>
  <si>
    <t>III.5</t>
  </si>
  <si>
    <t>III.6</t>
  </si>
  <si>
    <t>III.7</t>
  </si>
  <si>
    <t>IV.2</t>
  </si>
  <si>
    <t>IV.3</t>
  </si>
  <si>
    <t>Sélectionnez la réponse</t>
  </si>
  <si>
    <t>IV.1</t>
  </si>
  <si>
    <t>III.1</t>
  </si>
  <si>
    <t>II.1</t>
  </si>
  <si>
    <t>Questions</t>
  </si>
  <si>
    <r>
      <rPr>
        <i/>
        <sz val="10"/>
        <color theme="1"/>
        <rFont val="Calibri"/>
        <family val="2"/>
        <scheme val="minor"/>
      </rPr>
      <t xml:space="preserve">Si vous avez répondu "Oui" à la question 1.3 : </t>
    </r>
    <r>
      <rPr>
        <sz val="10"/>
        <color theme="1"/>
        <rFont val="Calibri"/>
        <family val="2"/>
        <scheme val="minor"/>
      </rPr>
      <t>Combien d'ETP sont dédiés à cette cellule d'identitovigilance ?</t>
    </r>
  </si>
  <si>
    <t>VII. ETAT DES LIEUX DU SYSTÈME D'INFORMATION</t>
  </si>
  <si>
    <t xml:space="preserve">L’enregistrement de ce trait strict est rendu obligatoire par le RNIV. Pour les personnes nées en France, il faut enregistrer le nom de la commune de naissance et le code officiel géographique (COG) de l’INSEE correspondant. Il ne s’agit pas du code postal de la commune. </t>
  </si>
  <si>
    <t xml:space="preserve">
Pour les personnes nées à l’étranger, il faut enregistrer le code INSEE du pays (qui commence par 99). Si le lieu de naissance est inconnu, il faut coder 99999. 
Remarque : le système d’information doit proposer le code INSEE de la commune à partir du nom ou du code postal, saisi de façon manuelle.</t>
  </si>
  <si>
    <t>a.Politique d’identification</t>
  </si>
  <si>
    <t>b.Charte d’identification</t>
  </si>
  <si>
    <t xml:space="preserve">Combien de personnels compte votre structure ? </t>
  </si>
  <si>
    <t>Assurez-vous que vos éditeurs ont connaissance des points suivants :
- Tous les logiciels doivent être en mesure de recevoir et de diffuser les données obligatoires retenues dans le RNIV (dont le matricule INS, les cinq traits stricts obligatoires et les deux traits complémentaires), de respecter les nouvelles règles de saisie, d’appeler l’opération de vérification du téléservice INSi et de faire figurer ces données sur l’ensemble des documents ayant vocation à être édités.</t>
  </si>
  <si>
    <t>ETP dédiés RNIV</t>
  </si>
  <si>
    <t xml:space="preserve">TOTAL ETP PRECONISES </t>
  </si>
  <si>
    <t>Quel est le nombre de passages annuels dans votre établissement ?</t>
  </si>
  <si>
    <t>Votre structure est-elle une structure de moyen et long séjour (SSR, USLD,…) ?</t>
  </si>
  <si>
    <t xml:space="preserve">c.Quelles sont les dates envisagées pour le déploiement d’une version compatible INS dans votre structure ? </t>
  </si>
  <si>
    <t>d.Quels sont les prérequis (installation d’une nouvelle version, paramétrages à réaliser etc.) à mettre en œuvre afin d’acquérir la version compatible INS ?</t>
  </si>
  <si>
    <t>Avez-vous rédigé une charte informatique qui formalise les règles d’accès et d’usage du système d’information, en particulier pour les applications gérant des données de santé à caractère personnel ?</t>
  </si>
  <si>
    <r>
      <t xml:space="preserve">Au 01/01/2021, toute donnée de santé devra être référencée avec l’Identifiant National de Santé – INS. </t>
    </r>
    <r>
      <rPr>
        <b/>
        <sz val="8"/>
        <color theme="1"/>
        <rFont val="Segoe Print"/>
        <family val="4"/>
      </rPr>
      <t>Il vous faut donc déployer au plus tôt l’INS au sein de votre structure</t>
    </r>
    <r>
      <rPr>
        <sz val="8"/>
        <color theme="1"/>
        <rFont val="Segoe Print"/>
        <family val="4"/>
      </rPr>
      <t xml:space="preserve">. La mise en œuvre de l’INS intègre une dimension organisation / identitovigilance et une dimension système d’information. 
Pour rappel, </t>
    </r>
    <r>
      <rPr>
        <b/>
        <sz val="8"/>
        <color theme="1"/>
        <rFont val="Segoe Print"/>
        <family val="4"/>
      </rPr>
      <t>l'identitovigilance est une notion fondamentale</t>
    </r>
    <r>
      <rPr>
        <sz val="8"/>
        <color theme="1"/>
        <rFont val="Segoe Print"/>
        <family val="4"/>
      </rPr>
      <t xml:space="preserve"> : elle permet de garantir la sécurité du patient à toutes les étapes de sa prise en charge. </t>
    </r>
    <r>
      <rPr>
        <b/>
        <sz val="8"/>
        <color theme="1"/>
        <rFont val="Segoe Print"/>
        <family val="4"/>
      </rPr>
      <t>Le référentiel national d'identitovigilance</t>
    </r>
    <r>
      <rPr>
        <sz val="8"/>
        <color theme="1"/>
        <rFont val="Segoe Print"/>
        <family val="4"/>
      </rPr>
      <t xml:space="preserve"> (RNIV), élaboré et mis en concertation courant 2020, sera rendu opposable d'ici la fin d'année 2020. Il a pour objet de fixer </t>
    </r>
    <r>
      <rPr>
        <b/>
        <sz val="8"/>
        <color theme="1"/>
        <rFont val="Segoe Print"/>
        <family val="4"/>
      </rPr>
      <t>les exigences et recommandations à respecter en termes d’identification des usagers</t>
    </r>
    <r>
      <rPr>
        <sz val="8"/>
        <color theme="1"/>
        <rFont val="Segoe Print"/>
        <family val="4"/>
      </rPr>
      <t xml:space="preserve"> pris en charge sur le plan sanitaire par les différents professionnels impliqués (structures de ville, établissements de santé, secteur médico-social) afin de maîtriser les risques dans ce domaine.
</t>
    </r>
    <r>
      <rPr>
        <b/>
        <sz val="8"/>
        <color theme="1"/>
        <rFont val="Segoe Print"/>
        <family val="4"/>
      </rPr>
      <t>Le présent questionnaire, élaboré par le réseau des référents régionaux d'identitovigilance (3RIV), en lien avec l'ANS, a pour objectif d'aider les structures de santé à réaliser un état des lieux de leur existant</t>
    </r>
    <r>
      <rPr>
        <sz val="8"/>
        <color theme="1"/>
        <rFont val="Segoe Print"/>
        <family val="4"/>
      </rPr>
      <t xml:space="preserve"> qui inclue les volets organisation, identitovigilance et système d’information. Dans le cadre d'un GHT, l’état des lieux doit être réalisé au niveau de chaque établissement. 
A l’issue du questionnaire, la structure disposera d’un </t>
    </r>
    <r>
      <rPr>
        <b/>
        <sz val="8"/>
        <color theme="1"/>
        <rFont val="Segoe Print"/>
        <family val="4"/>
      </rPr>
      <t xml:space="preserve">plan d’actions personnalisé </t>
    </r>
    <r>
      <rPr>
        <sz val="8"/>
        <color theme="1"/>
        <rFont val="Segoe Print"/>
        <family val="4"/>
      </rPr>
      <t>qui lui permettra d’identifier les actions à réaliser pour se mettre en conformité avec le RNIV et déployer l’INS. Ce questionnaire peut également être utilisé par une ARS ou un GRADeS souhaitant accompagner les structures de sa région.
NB : Ce questionnaire se base sur le RNIV, et en particulier sur les recommandations du RNIV 2 pour le calcul des ETP à dédier à l’identitovigilance.</t>
    </r>
    <r>
      <rPr>
        <b/>
        <sz val="8"/>
        <color theme="1"/>
        <rFont val="Segoe Print"/>
        <family val="4"/>
      </rPr>
      <t xml:space="preserve"> Prendre connaissance de ce document est indispensable</t>
    </r>
    <r>
      <rPr>
        <sz val="8"/>
        <color theme="1"/>
        <rFont val="Segoe Print"/>
        <family val="4"/>
      </rPr>
      <t xml:space="preserve"> : https://participez.esante.gouv.fr/consultation/identifiant-national-de-sante-referentiel-national-didentito-vigilance-rniv/presentation/presentation. </t>
    </r>
  </si>
  <si>
    <t>La procédure de prise en charge des doublons /collisions est-elle disponible, connue, appliquée et régulièrement mise à jour ?</t>
  </si>
  <si>
    <t>Liens à consulter</t>
  </si>
  <si>
    <t>Le premier prénom de naissance est un champ dont la saisie est obligatoire pour la création d'une identité. Ce champ a été conservé pour assurer la compatibilité entre logiciels, le temps que l'ensemble des outils soit en capacité de gérer la liste des prénoms de naissance.</t>
  </si>
  <si>
    <t>1.</t>
  </si>
  <si>
    <t>Charte d’identification</t>
  </si>
  <si>
    <t>2.</t>
  </si>
  <si>
    <t>Politique d'identification</t>
  </si>
  <si>
    <t>3.</t>
  </si>
  <si>
    <t>4.</t>
  </si>
  <si>
    <t>5.</t>
  </si>
  <si>
    <t>6.</t>
  </si>
  <si>
    <t>8.</t>
  </si>
  <si>
    <t>9.</t>
  </si>
  <si>
    <t>10.</t>
  </si>
  <si>
    <t>11.</t>
  </si>
  <si>
    <t>12.</t>
  </si>
  <si>
    <t xml:space="preserve">Charte informatique </t>
  </si>
  <si>
    <t>Ce document formalise les règles d’accès et d’usage du système d’information, en particulier pour les applications gérant des données de santé à caractère personnel</t>
  </si>
  <si>
    <r>
      <t xml:space="preserve">
Cette préconisation est également portée par la HAS : "</t>
    </r>
    <r>
      <rPr>
        <i/>
        <sz val="11"/>
        <rFont val="Calibri"/>
        <family val="2"/>
        <scheme val="minor"/>
      </rPr>
      <t>Une organisation et des moyens permettant de fiabiliser l'identification du patient à toutes les étapes de sa prise en charge sont définis</t>
    </r>
    <r>
      <rPr>
        <sz val="11"/>
        <rFont val="Calibri"/>
        <family val="2"/>
        <scheme val="minor"/>
      </rPr>
      <t>".</t>
    </r>
  </si>
  <si>
    <t>Structure de court séjour sans accueil d’urgence ni accueil délocalisé</t>
  </si>
  <si>
    <t>Structure avec service(s) ayant une charge de travail particulière (accueil délocalisé, urgences…)</t>
  </si>
  <si>
    <t>Structure de moyen et long séjour (SSR, USLD…)</t>
  </si>
  <si>
    <t>Structure de court séjour (avec ou sans urgences,..)</t>
  </si>
  <si>
    <t>GLOSSAIRE</t>
  </si>
  <si>
    <t>Collision</t>
  </si>
  <si>
    <t>Domaine d’identification</t>
  </si>
  <si>
    <t>Doublon</t>
  </si>
  <si>
    <t xml:space="preserve">Fusion  </t>
  </si>
  <si>
    <t>Identification primaire</t>
  </si>
  <si>
    <t>Identification secondaire</t>
  </si>
  <si>
    <t xml:space="preserve">Contactez vos éditeurs le plus tôt possible, en particulier l'éditeur de votre logiciel référentiel des identités. </t>
  </si>
  <si>
    <t>g. Des outils de formation sont-ils prévus (modes opératoires, e-learning, formation sur site…) ?</t>
  </si>
  <si>
    <t xml:space="preserve">Connaissez-vous les coûts de migration prévus par votre éditeur ? </t>
  </si>
  <si>
    <t>Identité récupérée</t>
  </si>
  <si>
    <t>Identité homonyme</t>
  </si>
  <si>
    <t>Identité provisoire</t>
  </si>
  <si>
    <t>Identité qualifiée</t>
  </si>
  <si>
    <t>Statut d’une identité numérique locale qui n’a pas été récupérée sur le téléservice INSi et qui n’a pas encore fait l’objet d’un contrôle à partir d’un document d’identité à haut niveau de confiance. Ce statut peut, si besoin, être associé à un attribut Identité douteuse ou Identité fictive.</t>
  </si>
  <si>
    <t>Statut d’une identité numérique locale qui a été récupérée sur le téléservice INSi, comparée avec succès aux traits de la personne physique, et qui a fait l’objet d’un contrôle à partir d’un document d’identité à haut niveau de confiance.</t>
  </si>
  <si>
    <t>Statut d’une identité numérique locale qui a été récupérée sur le téléservice INSi après avoir été comparée avec succès aux traits de la personne physique mais qui n’a pas encore pu être contrôlée à partir d’un document d’identité à haut niveau de confiance.</t>
  </si>
  <si>
    <t>Identité validée</t>
  </si>
  <si>
    <t xml:space="preserve">
</t>
  </si>
  <si>
    <t>Identitovigilance</t>
  </si>
  <si>
    <t>INSi</t>
  </si>
  <si>
    <t>Matricule INS</t>
  </si>
  <si>
    <t>C’est le numéro identifiant d’attente (NIA) attribué par la CNAVTS aux personnes nées à l’étranger à partir des données d’état civil (art. R.114-26 du code de la sécurité sociale). Le NIA devient NIR lorsque l’identité de la personne est confirmée et qu’aucun doublon n’est possible avec un autre NIR. En l’absence de NIR, le NIA constitue le matricule INS des personnes prises en charge dans les champs sanitaire et médico-social (articles L.1111-8-1, R.1111-8-1 et suivants du code de la santé publique).</t>
  </si>
  <si>
    <t>NIA</t>
  </si>
  <si>
    <t>NIR</t>
  </si>
  <si>
    <t>Le numéro d’inscription au répertoire des personnes physiques (NIRPP ou NIR) sert à identifier une personne dans le répertoire national d’identification des personnes physiques géré par l’INSEE (RNIPP). 
Le NIR personnel constitue le matricule INS des personnes prises en charge dans les champs sanitaire et médico-social (articles L.1111-8-1, R.1111-8-1 et suivants du code de la santé publique). 
Le NIR est attribué :
-	soit par l’INSEE lors de l’inscription au RNIPP ; l’inscription a lieu, en général, au plus tard huit jours après la naissance, à partir de l’état civil transmis par les mairies (sexe, année et mois de naissance, département et commune de naissance, numéro d'ordre du registre d'état civil) ;
-	soit par la CNAVTS lors de l’inscription sur le système national de gestion des identités (SNGI) à la demande d’un organisme de sécurité sociale, à l’occasion d’une démarche effectuée par la personne elle-même ou par son employeur.
Les deux systèmes sont synchronisés quotidiennement.</t>
  </si>
  <si>
    <t>Le terme nom de famille a officiellement succédé à celui de nom patronymique ou nom de naissance ou nom de jeune fille. Il est transmis selon des règles propres à la filiation. Il est toujours intégré dans l’extrait d’acte de naissance. 
Le changement de nom de famille est prévu par les articles 60 à 62-4 du code civil. Il peut être lié à la procédure de francisation du nom et/ou des prénoms pour les personnes qui acquièrent ou recouvrent la nationalité française.
Remarque : Pour une meilleure compréhension, il a été choisi de continuer d’utiliser le terme nom de naissance dans le RNIV car les usagers ont tendance à confondre nom de famille et nom d’usage.</t>
  </si>
  <si>
    <t>Nom de famille</t>
  </si>
  <si>
    <t>Nom d'usage</t>
  </si>
  <si>
    <t>Le nom d’usage est un nom hérité d’un acte d’état civil (mariage, naissance…). Il est normalement précisé sur un document officiel d’identité après le titre « Nom d’usage ».
Il peut évoluer au gré des actes d’état civil (divorce, remariage). Faute de mise à jour des pièces d’identité, il est parfois en discordance avec le nom réellement port par l’usager, ce qui n’en fait pas un trait d’identité fiable. D’autant que l’usager peut décider de ne pas le porter dans tout ou partie de ses activités.
Remarque : il est recommandé de préférer le terme nom d’usage à celui, désuet, de nom marital.</t>
  </si>
  <si>
    <t>A la place du nom d’usage, qui a une définition légale, le RNIV crée le terme de nom utilisé pour permettre l’enregistrement du nom réellement porté dans la vie courante, qu’il s’agisse du nom de naissance ou du nom d’usage, voire, sous certaines conditions, celui utilisé dans le pseudonyme ou le surnom de l’usager. Ce trait complémentaire a pour objet de faciliter le dialogue soignant-soigné.</t>
  </si>
  <si>
    <t>Nom utilisé</t>
  </si>
  <si>
    <t>Prénom(s) de naissance</t>
  </si>
  <si>
    <t>L’attribution d’un prénom est obligatoire : il est indiqué sur l’acte de naissance. Il peut comporter plusieurs prénoms, ainsi que des prénoms composés. 
Il est distingué le premier prénom de naissance de la liste, indispensable à la communication entre logiciels n’ayant pas encore été mis en conformité avec les exigences du RNIV.</t>
  </si>
  <si>
    <t>Tout prénom inscrit dans l’acte de naissance peut être choisi comme prénom usuel (art. 57 du code civil). Ce choix peut être précisé après la mention « Prénom usuel » en dessous la rubrique « Prénom(s) » du titre d’identité. Il arrive cependant que le prénom porté dans la vie courante, différent du premier prénom de naissance, n’ait jamais été officialisé.</t>
  </si>
  <si>
    <t>Prénom usuel</t>
  </si>
  <si>
    <t>Prénom utilisé</t>
  </si>
  <si>
    <t>A la place du prénom usuel, qui a une définition légale, le RNIV crée le terme de prénom utilisé pour permettre l’enregistrement du prénom réellement porté dans la vie courante. Il peut s’agir d’un des prénoms de naissance, du prénom d’usage voire, sous certaines conditions, d’un autre prénom non officialisé – comme cela peut être habituel dans certaines régions – ou utilisé dans le pseudonyme ou le surnom de l’usager. Ce trait complémentaire a pour objet de faciliter le dialogue soignant-soigné.</t>
  </si>
  <si>
    <t>Cet onglet récapitule les documents de base relatifs à l'identitovigilance et à la sécurité du système d'information que chaque structure doit produire et mettre à jour régulièrement. Il ne s'agit en aucun cas d'une liste exhaustive. Des documents complémentaires à ceux listés pourront être réalisés par les structures en fonction de leurs activités, populations accueillies, organisations,...</t>
  </si>
  <si>
    <t xml:space="preserve">Consultez les annexes : </t>
  </si>
  <si>
    <t>Réalisez votre état des lieux :</t>
  </si>
  <si>
    <t>Récapitulatif des livrables à produire</t>
  </si>
  <si>
    <t>Glossaire</t>
  </si>
  <si>
    <t>NON APPLICABLE</t>
  </si>
  <si>
    <t>SANS OBJET</t>
  </si>
  <si>
    <t>Cette courte présentation réalisée par l'ANS synthétise les impacts du RGPD pour le secteur de la santé</t>
  </si>
  <si>
    <t>Ce kit, réalisé par l'ANAP, rassemble les outils incontournables pour un directeur sans culture informatique afin de maîtriser les notions de pilotage stratégique du système d’information.</t>
  </si>
  <si>
    <t>Avez vous identifié un référent système d'information ?</t>
  </si>
  <si>
    <t>e.Procédure de prise en charge des doublons et collisions</t>
  </si>
  <si>
    <t>II.4</t>
  </si>
  <si>
    <t>II.5</t>
  </si>
  <si>
    <t>Avez-vous rédigé le mode de fonctionnement dégradé en cas de panne informatique, notamment en termes de gestion de l’identification primaire et secondaire et de reprise d’activité ?</t>
  </si>
  <si>
    <t>Avez-vous rédigé la procédure d'information des partenaires après détection d’une erreur d’identification ?</t>
  </si>
  <si>
    <t>Avez-vous rédigé la procédure de contrôle qualité des identités numériques et gestion des erreurs ?</t>
  </si>
  <si>
    <t xml:space="preserve">
En attendant l'évolution de votre logiciel (afin de vous permettre de saisir tous les prénoms dans un unique champ), veillez à renseigner, lorsque cela est possible, tous les prénoms de naissance dans les champs dédiés de votre outil (champ "premier prénom" et champ "autres prénoms" par exemple).</t>
  </si>
  <si>
    <t xml:space="preserve"> 
Interrogez-vous sur la pertinence de dévalider les identités qui auraient été validées automatiquement.</t>
  </si>
  <si>
    <t>VI.1</t>
  </si>
  <si>
    <t>Procédure de prise en charge des doublons et des collisions</t>
  </si>
  <si>
    <t>Mode de fonctionnement dégradé en cas de panne informatique, notamment en termes de gestion de l’identification primaire et secondaire et de reprise d’activité</t>
  </si>
  <si>
    <t xml:space="preserve">Procédure d'information des partenaires après détection d’une erreur d’identification </t>
  </si>
  <si>
    <t>Procédure de contrôle qualité des identités numériques et gestion des erreurs</t>
  </si>
  <si>
    <t>Référentiel national d'identitovigilance - RNIV</t>
  </si>
  <si>
    <t>Le RNIV fixe les exigences et recommandations à respecter en termes d’identification des usagers pris en charge sur le plan sanitaire /médico-social par les différents professionnels impliqués (structures de ville, établissements de santé, secteur médico-social) afin de maîtriser les risques dans ce domaine.</t>
  </si>
  <si>
    <t>Consultez le glossaire pour la définition d'un doublon et d'une collision</t>
  </si>
  <si>
    <t>Consultez le glossaire pour la définition d'une identification secondaire</t>
  </si>
  <si>
    <t>Consultez le glossaire pour la définition d'une identification primaire et secondaire</t>
  </si>
  <si>
    <t>III.8</t>
  </si>
  <si>
    <t>Attention, le code INSEE (ou COG - code officiel géographique) est différent du code postal. Reportez-vous au glossaire pour plus de précision.</t>
  </si>
  <si>
    <t>Code officiel géographique - COG</t>
  </si>
  <si>
    <t>Reportez-vous au glossaire pour consulter la définition d'un doublon</t>
  </si>
  <si>
    <t>Reportez-vous au glossaire pour consulter la définition d'une identité homonyme</t>
  </si>
  <si>
    <t>La validation d'une identité doit être une action volontaire de la part de l'utilisateur après avoir effectué un contrôle de cohérence avec une pièce d'identité à haut niveau de confiance (la validation automatique des identités est interdite).</t>
  </si>
  <si>
    <t>Validation d'une identité</t>
  </si>
  <si>
    <t>Reportez-vous au glossaire pour consulter la définition d'une collision</t>
  </si>
  <si>
    <t xml:space="preserve">e. Quels sont les coûts de migration prévus par votre éditeur ? </t>
  </si>
  <si>
    <t xml:space="preserve">Les professionnels habilités à créer ou à modifier des identités sont-ils correctement identifiés ? Disposent-ils de droits informatiques spécifiques ? </t>
  </si>
  <si>
    <t>Les personnels habilités à créer ou à modifier des identités sont-ils formés aux bonnes pratiques de création des identités, aux risques engendrés par des identités mal renseignées et à l'intérêt d'éviter les doublons ?</t>
  </si>
  <si>
    <t>Les professionnels habilités à créer ou à modifier des identités disposent-ils d’une carte CPx (CPS, CPF ou CPE) nominative ?</t>
  </si>
  <si>
    <t>Votre logiciel maître des identités propose-t-il la fonctionnalité de validation des identités ? Dispose-t-il au moins des statuts "identité provisoire" et "identité validée" (ou "confirmée") ?</t>
  </si>
  <si>
    <t>Point de vigilance : La validation d'une identité doit être une action volontaire de la part de l'utilisateur après avoir effectué un contrôle de cohérence avec une pièce d'identité à haut niveau de confiance (la validation automatique des identités est interdite). Créer une identité ne signifie pas que cette dernière ait été validée.</t>
  </si>
  <si>
    <t>II.Création identités</t>
  </si>
  <si>
    <t xml:space="preserve">II.1 </t>
  </si>
  <si>
    <t>Identifiez l'ensemble des professionnels habilités à créer ou à modifier des identités.</t>
  </si>
  <si>
    <t>III. QUALITE ET COMPLETUDE DES IDENTITES</t>
  </si>
  <si>
    <t>III.9</t>
  </si>
  <si>
    <t>III.Qualité et complétude des identités</t>
  </si>
  <si>
    <r>
      <rPr>
        <i/>
        <sz val="10"/>
        <rFont val="Calibri"/>
        <family val="2"/>
        <scheme val="minor"/>
      </rPr>
      <t>Si vous avez répondu Oui à la question IV.3</t>
    </r>
    <r>
      <rPr>
        <sz val="10"/>
        <rFont val="Calibri"/>
        <family val="2"/>
        <scheme val="minor"/>
      </rPr>
      <t xml:space="preserve"> : L'attribut "identité homonyme" est-il utilisé dans votre établissement ?</t>
    </r>
  </si>
  <si>
    <t>La fonctionnalité de validation des identités est-elle utilisée dans votre l’établissement ?</t>
  </si>
  <si>
    <t>L'attribut "identité homonyme" est-il utilisé dans votre établissement ?</t>
  </si>
  <si>
    <t xml:space="preserve">Avez-vous formalisé votre politique d’habilitation et défini les droits individuels (accès, modifications) attribués aux professionnels ? </t>
  </si>
  <si>
    <t>III. Qualité et complétude des identités</t>
  </si>
  <si>
    <t>Politique d’habilitation du système d'information et droits individuels (accès, modifications) attribués aux professionnels</t>
  </si>
  <si>
    <t xml:space="preserve">A qui s'adresse ce questionnaire ? </t>
  </si>
  <si>
    <t xml:space="preserve">Qui doit remplir ce questionnaire ? </t>
  </si>
  <si>
    <t>C’est le mode de codage utilisé pour enregistrer le lieu de naissance pour les personnes nées en France, à partir des tables fournies par l’INSEE. Le COG de la commune étant susceptible d’évoluer dans le temps, c’est celui récupéré avec l’INS qui fait fois en cas de divergence liée à l’historique du codage de la commune.</t>
  </si>
  <si>
    <t>Identifiant de l’INS, représenté par le NIR ou le NIA personnel de l’usager.</t>
  </si>
  <si>
    <t>Lors d'une recherche d'identité numérique, limitez-vous le nombre de caractères du nom ou du prénom recherché (si besoin) à 3 caractères au maximum ?</t>
  </si>
  <si>
    <t>III.10</t>
  </si>
  <si>
    <t xml:space="preserve"> le RNIV recommande fortement de limiter le nombre de caractères saisis pour effectuer la recherche d’un enregistrement à partir du nom ou du prénom de la personne.</t>
  </si>
  <si>
    <t>Le directeur de l'établissement ou du service, idéalement accompagné d'une personne en charge des admissions et d'une personne en charge du système d'information</t>
  </si>
  <si>
    <t xml:space="preserve">Ce décret rend obligatoire l'utilisation de l'identifiant national de santé pour référencer les données de santé depuis le 01/01/2021 </t>
  </si>
  <si>
    <t>Ce document, élaboré avec la participation des référents métiers et système d'information de structures de santé et de régions (ARS et GRADeS), s'adresse aux fournisseurs de logiciels concernés par le référencement des données de santé avec l'INS. Il décline à leur attention les règles définies dans le référentiel INS, auquel il est annexé, et dans le référentiel national d'identitovigilance (RNIV). Il a été rendu opposable par l'arrêté du 27/05/2021.</t>
  </si>
  <si>
    <t xml:space="preserve">Retrouvez-y l'ensemble des ressources du projet INS pour le secteur médico-social. </t>
  </si>
  <si>
    <t>II. Accueil de la personne accompagnée ; création, vérification et modification de l'identité</t>
  </si>
  <si>
    <t xml:space="preserve">Votre ESMS est-il rattaché à un organisme gestionnaire ? </t>
  </si>
  <si>
    <t xml:space="preserve">Disposez-vous des documents suivants ? Il s'agit de documents internes à votre ESMS que vous (ou votre organisme gestionnaire le cas échéant) devez avoir formalisé. </t>
  </si>
  <si>
    <t>c.Procédure d’accueil de la personne accompagnée et de création / modification d’une identité</t>
  </si>
  <si>
    <t>d. Procédure de signalement des évènements indésirables, dont ceux relatifs à l'identification de la personne accompagnée</t>
  </si>
  <si>
    <t>La politique d’identification (ou d'identitovigilance) doit être intégrée à la politique qualité et sécurité conduite par la structure. Elle a pour objet de favoriser le déploiement de la culture de sécurité auprès de tous les acteurs concernés, qu’ils soient internes à la structure ou qu’ils fassent partie des intervenants et correspondants habituels de celle-ci. Elle précise les objectifs poursuivis et l’organisation mise en œuvre pour les atteindre, en affectant des moyens dédiés et/ou en mutualisant certaines fonctions.</t>
  </si>
  <si>
    <t>Consultez l'onglet "Récapitulatif des livrables à produire" pour plus d'informations sur ces documents.</t>
  </si>
  <si>
    <t>a.Procédure d’identification secondaire d’une personne accompagnée avant tout acte de soin</t>
  </si>
  <si>
    <t>b. Existence d'une photo de la personne accompagnée dans son dossier</t>
  </si>
  <si>
    <t>c.Mode de fonctionnement dégradé en cas de panne informatique, notamment en termes de gestion de l’identification primaire et secondaire et de reprise d’activité</t>
  </si>
  <si>
    <t>d.Procédure d'information des partenaires après détection d’une erreur d’identification</t>
  </si>
  <si>
    <t>e.Procédure de contrôle qualité des identités numériques et gestion des erreurs</t>
  </si>
  <si>
    <r>
      <t>En complément des documents listés ci-dessus, le volet 3 du RNIV (volet "</t>
    </r>
    <r>
      <rPr>
        <i/>
        <sz val="10"/>
        <rFont val="Calibri"/>
        <family val="2"/>
        <scheme val="minor"/>
      </rPr>
      <t>Mise en œuvre de l'identitovigilance par les structures non hospitalières</t>
    </r>
    <r>
      <rPr>
        <sz val="10"/>
        <rFont val="Calibri"/>
        <family val="2"/>
        <scheme val="minor"/>
      </rPr>
      <t>") prévoit que soient rédigés les documents et procédures suivants. Avez-vous (ou votre organisme gestionnaire le cas échéant) formalisé ces documents ?</t>
    </r>
  </si>
  <si>
    <t>II. ACCUEIL DE LA PERSONNE ACCOMPAGNEE ; CREATION, VERIFICATION ET MODIFICATION DE L'IDENTITE</t>
  </si>
  <si>
    <t>Le fait d'être rattaché à un organisme gestionnaire vous permettra de mutualiser les travaux menés sur l'INS et l'identitovigilance.</t>
  </si>
  <si>
    <t>Vous arrive-t-il de créer des identités dans un contexte d'urgence / dans l'immédiat sans avoir le temps de créer correctement l'identité (par exemple, lors d'une admission le week-end non programmée) ?</t>
  </si>
  <si>
    <t>II.6</t>
  </si>
  <si>
    <t xml:space="preserve">Conservez-vous une copie du titre d'identité présenté par la personne accompagnée / ses proches ? </t>
  </si>
  <si>
    <t>Lorsque vous effectuez une recherche d'identité numérique dans votre logiciel (recherche d'antériorité avant de créer une nouvelle identité), utilisez-vous la date de naissance comme clé principale obligatoire ?</t>
  </si>
  <si>
    <t>La saisie du nom de naissance est-elle obligatoire pour créer une identité dans votre logiciel ?</t>
  </si>
  <si>
    <t>L'ensemble des prénoms de naissance sont-ils saisis lors de la création d'une identité dans votre logiciel ?</t>
  </si>
  <si>
    <t>La saisie du 1er prénom de naissance est-elle obligatoire pour créer une identité dans votre logiciel ?</t>
  </si>
  <si>
    <t>La saisie de la date de naissance est-elle obligatoire pour créer une identité dans votre logiciel ?</t>
  </si>
  <si>
    <t>La saisie du sexe est-elle obligatoire pour créer une identité dans votre logiciel ?</t>
  </si>
  <si>
    <t>La saisie du code commune de naissance est-elle obligatoire pour créer une identité dans votre logiciel ?</t>
  </si>
  <si>
    <t>Les codes communes de naissance sont-ils saisis en code INSEE dans votre logiciel ?</t>
  </si>
  <si>
    <t>Recherchez-vous les doublons dans votre logiciel ?</t>
  </si>
  <si>
    <t>L’identité est-elle validée automatiquement (c'est-à-dire, sans action manuelle du professionnel) passé un certain délai après sa création ?</t>
  </si>
  <si>
    <t>L’étude des doublons potentiels est-elle réalisée par du personnel habilité?</t>
  </si>
  <si>
    <t>La prise en charge des collisions est-elle réalisée par du personnel habilité ?</t>
  </si>
  <si>
    <t>Ce référent peut être interne à l'ESMS, désigné au niveau de l'organisme gestionnaire, ou extérieur (prestataire informatique, éditeur,…)</t>
  </si>
  <si>
    <r>
      <t xml:space="preserve">Le logiciel maître des identités est le logiciel principal qui permet la création et la modification des identités dans un ESMS. Si un ESMS dispose d'un unique logiciel, ce logiciel fait office de logiciel maître. 
</t>
    </r>
    <r>
      <rPr>
        <b/>
        <i/>
        <sz val="10"/>
        <color theme="1"/>
        <rFont val="Calibri"/>
        <family val="2"/>
        <scheme val="minor"/>
      </rPr>
      <t>Point d'attention</t>
    </r>
    <r>
      <rPr>
        <i/>
        <sz val="10"/>
        <color theme="1"/>
        <rFont val="Calibri"/>
        <family val="2"/>
        <scheme val="minor"/>
      </rPr>
      <t xml:space="preserve"> : le logiciel maitre des identités est à identifier au niveau de chaque ESMS (et non au niveau de l'organisme gestionnaire). Un organisme gestionnaire peut ainsi gérer plusieurs logiciels (un logiciel spécifique pour les FAM, un autre pour les MAS, un autre pour les SSIAD,...) mais, pour autant, chaque ESMS ne disposera que d'un seul logiciel qui est propre à son activité.</t>
    </r>
  </si>
  <si>
    <t>Avez-vous pris contact avec l'éditeur de votre logiciel maître des identités ?</t>
  </si>
  <si>
    <t>Il s'agit de tester si les informations (et notamment l'INS) sont correctement transmises de votre système d'information vers l'extérieur (pas de "bug" ni de troncature,....)</t>
  </si>
  <si>
    <t>Un titre d’identité à haut niveau de confiance est-il demandé à la personne accompagnée ?</t>
  </si>
  <si>
    <t>La politique d'identification de la personne accompagnée est-elle disponible, connue et régulièrement mise à jour ?</t>
  </si>
  <si>
    <t>Mettez à jour le document en tenant compte du RNIV et des spécificités de l'INS. Rapprochez-vous de votre référent régional INS / identitovigilance si besoin. 
Vous pouvez également vous rapprocher de votre organisme gestionnaire pour produire les documents en commun.</t>
  </si>
  <si>
    <t>Rédigez ou mettez à jour votre politique d'identification de la personne accompagnée en vous reportant aux exigences du RNIV. Assurez-vous que ce document est disponible et connu de tous. 
Rapprochez-vous, si besoin, de votre référent régional INS / identitovigilance pour la rédaction du document. Vous pouvez également vous rapprocher de votre siège pour produire les documents en commun.</t>
  </si>
  <si>
    <t>La charte d'identification de la personne accompagnée est-elle disponible, connue, appliquée et régulièrement mise à jour ?</t>
  </si>
  <si>
    <t>Mettez à jour le document en tenant compte du RNIV et des spécificités de l'INS. Rapprochez-vous de votre référent régional INS / identitovigilance si besoin.
Vous pouvez également vous rapprocher de votre organisme gestionnaire pour produire les documents en commun.</t>
  </si>
  <si>
    <t>La procédure d’accueil de la personne accompagnée et de création / modification d’une identité est-elle disponible, connue, appliquée et régulièrement mise à jour ?</t>
  </si>
  <si>
    <t>Mettez à jour le document en tenant compte du RNIV et des spécificités de l'INS. En particulier, la procédure d'accueil de la personne accompagnée doit contenir : 
- la conduite à tenir lorsqu'il est constaté une discordance avérée entre l’identité numérique locale et les traits INS renvoyés par le téléservice INSi, que ce soit à l’occasion d’une recherche initiale ou d’une opération de vérification
- la conduite à tenir lorsque la qualification de l’identité numérique n’est pas possible à court terme faute de présentation de documents d’identité à haut niveau de preuve (conservation ou non de l’INS dans le système d'information)
Rapprochez-vous de votre référent régional INS / identitovigilance si besoin. Vous pouvez également vous rapprocher de votre siège pour produire les documents en commun.</t>
  </si>
  <si>
    <t>La procédure de signalement des évènements indésirables, dont ceux relatifs à l'identification de la personne accompagnée, est-elle disponible, connue, appliquée et régulièrement mise à jour ?</t>
  </si>
  <si>
    <t>Mettez à jour le document en tenant compte du RNIV et des spécificités de l'INS. Rapprochez-vous de votre référent régional INS / identitovigilance si besoin.
Vous pouvez également vous rapprocher de votre siège pour produire les documents en commun.</t>
  </si>
  <si>
    <t>Rédigez la procédure en vous reportant aux exigences du RNIV. Veillez à relayer le document à votre personnel.
Rapprochez-vous, si besoin, de votre référent régional INS / identitovigilance pour la rédaction du document. Vous pouvez également vous rapprocher de votre siège pour produire les documents en commun.</t>
  </si>
  <si>
    <t>Rédigez cette procédure en vous reportant aux exigences du RNIV. En particulier, la procédure d'accueil de la personne accompagnée doit contenir : 
- la conduite à tenir lorsqu'il est constaté une discordance avérée entre l’identité numérique locale et les traits INS renvoyés par le téléservice INSi, que ce soit à l’occasion d’une recherche initiale ou d’une opération de vérification
- la conduite à tenir lorsque la qualification de l’identité numérique n’est pas possible à court terme faute de présentation de documents d’identité à haut niveau de preuve (conservation ou non de l’INS dans le système d'information)
Veillez à relayer le document à votre personnel. 
Rapprochez-vous, si besoin, de votre référent régional INS / identitovigilance pour la rédaction du document. Vous pouvez également vous rapprocher de votre siège pour produire les documents en commun.</t>
  </si>
  <si>
    <t>Avez-vous rédigé la procédure d’identification secondaire de la personne accompagnée avant tout acte de soin ?</t>
  </si>
  <si>
    <t>Veillez à mettre à jour ce document afin d'y intégrer les nouveaux risques liés à l'arrivée de l'INS. 
Rapprochez-vous de votre référent régional INS / identitovigilance si besoin. Vous pouvez également vous rapprocher de votre siège pour produire les documents en commun.</t>
  </si>
  <si>
    <t>Veillez à formaliser ce document et à y inclure les nouveaux risques liés à l'arrivée de l'INS. Pour plus d'information, reportez-vous aux recommandations du RNIV.  
Rapprochez-vous, si besoin, de votre référent régional INS / identitovigilance pour la rédaction du document. Vous pouvez également vous rapprocher de votre siège pour produire les documents en commun.</t>
  </si>
  <si>
    <t>Avez-vous l'habitude d'ajouter la photo de la personne accompagnée dans son dossier ?</t>
  </si>
  <si>
    <t>Une bonne pratique pour la bonne identification de la personne accompagnée est d'ajouter sa photo dans son dossier, sur les piluliers (si concerné) ainsi que sur la table lors des repas (si concerné) afin de limiter les risques d'erreur. 
Nous vous invitons à tester cette recommandation si elle n'est pas déjà appliquée dans votre établissement.</t>
  </si>
  <si>
    <t>Veillez à mettre à jour ce document afin d'y intégrer les nouveaux risques liés à l'arrivée de l'INS. Rapprochez-vous de votre référent régional INS / identitovigilance si besoin. Vous pouvez également vous rapprocher de votre siège pour produire les documents en commun.</t>
  </si>
  <si>
    <t>Veillez à formaliser ce document et à y inclure les nouveaux risques liés à l'arrivée de l'INS. Pour plus d'information, reportez-vous aux recommandations du RNIV.
Rapprochez-vous, si besoin, de votre référent régional INS / identitovigilance pour la rédaction du document. Vous pouvez également vous rapprocher de votre siège pour produire les documents en commun.</t>
  </si>
  <si>
    <t>Mettez à jour le document en tenant compte du RNIV et des spécificités de l'INS. Rapprochez-vous de votre référent régional INS / identitovigilance si besoin. Vous pouvez également vous rapprocher de votre siège pour produire les documents en commun.</t>
  </si>
  <si>
    <t>Veillez à formaliser cette procédure en y intégrant les spécificités liées à l'INS. Pour plus d'information, reportez-vous aux recommandations du RNIV.
Rapprochez-vous, si besoin, de votre référent régional INS / identitovigilance pour la rédaction du document. Vous pouvez également vous rapprocher de votre siège pour produire les documents en commun.</t>
  </si>
  <si>
    <t xml:space="preserve"> 
Mettez à jour votre politique d'habilitation et les droits accordés au personnel avec l'arrivée de l'INS</t>
  </si>
  <si>
    <t>Veillez à renouveler régulièrement les formations sur la création/modification d'une identité usager auprès du personnel concerné en insistant sur les risques liés à une mauvaise identification (doublons, évènements indésirables,difficultés à échanger et à partager de la donnée avec les partenaires, complexification de la coordination entre professionnels,...)
 Intégrez l'INS et les mesures phares du RNIV dans vos formations.</t>
  </si>
  <si>
    <t>La fiche pratique "Gestion des copies de pièces d'identité dans le système d'information" : https://resana.numerique.gouv.fr/public/information/consulterAccessUrl?cle_url=473314418UjhQMAMPAT1dMAdhA20AIF1jCzZScwRtVj1SbwRlDj0HPAUwA2AGZgA6</t>
  </si>
  <si>
    <t xml:space="preserve">
Vous pouvez vous appuyer sur la fiche pratique 'Gestion des copies des pièces d'identité dans le système d'information' réalisée par le 3RIV et échanger avec votre DPO (délégué à la protection des données personnelles, au sens du RGPD) pour identifier les bonnes pratiques à mettre en place.</t>
  </si>
  <si>
    <t>Vous pouvez, si vous le souhaitez, conserver une copie de la pièce d'identité présentée par la personne accompagnée. Veillez néanmoins à minimiser les copies des pièces d'identité collectées ainsi que leur durée de conservation et à bien prévoir un délai de suppression.
Vous pouvez vous appuyer sur la fiche pratique 'Gestion des copies des pièces d'identité dans le système d'information' réalisée par le 3RIV et échanger avec votre DPO (délégué à la protection des données personnelles, au sens du RGPD) pour identifier les bonnes pratiques à mettre en place.</t>
  </si>
  <si>
    <t>Le champ relatif à la liste des prénoms de naissance doit être renseigné dès que possible. Formez votre personnel sur ce point. Pour rappel, si des identités locales ne contiennent pas tous les prénoms d'une personne accompagnée, vous risquez d’avoir plus de discordances avec les données retournées par le téléservice INSi.</t>
  </si>
  <si>
    <t>Si la personne accompagnée a un prénom utilisé dans la vie courante différent de son premier prénom de naissance, le prénom saisi dans le champ "prénom" de votre logiciel est-il le prénom de naissance ?</t>
  </si>
  <si>
    <t>Le RNIV impose l'utilisation de statuts de l'identité qui traduisent le niveau de confiance accordé à une identité. 
Contactez l'éditeur de votre logiciel maitre des identités afin de vous assurer que l'ajout de ces statuts est prévu. Formez votre personnel à l'utilisation de ces statuts</t>
  </si>
  <si>
    <r>
      <t>Votre logiciel maître des identités propose-t-il l’utilisation de l'attribut "identité homonyme" pou</t>
    </r>
    <r>
      <rPr>
        <sz val="10"/>
        <rFont val="Calibri"/>
        <family val="2"/>
        <scheme val="minor"/>
      </rPr>
      <t>r caractériser des identités qui seraient homonymes ?</t>
    </r>
  </si>
  <si>
    <t>Il est indispensable d'identifier a minima un référent système d'information. Ce référent peut être une personne interne à votre structure ou au niveau de l'organisme gestionnaire, éventuellement mutualisée avec d'autres structures,un prestataire informatique,...
Le référent participera aux tests métier lors de la mise en place de votre logiciel compatible avec l'INS.</t>
  </si>
  <si>
    <t xml:space="preserve">Avez-vous défini le calendrier d’évolution de votre logiciel pour sa mise en conformité avec l'INS (en vous basant notamment sur les échanges que vous avez eus avec votre éditeur) ? </t>
  </si>
  <si>
    <t>Une fois que vous aurez déployé la version de votre logiciel compatible avec l'INS, avez-vous prévu de vérifier que les identités que vous transmettez depuis votre logiciel vers d'autres logiciels (internes à l'ESMS ou externes) soient bien transmises (pas de "bug", ni de champs tronqués,...) ?</t>
  </si>
  <si>
    <t>a.A-t-il pris connaissance du guide d’implémentation de l’INS dans les logiciels et de la modification du format des flux ? En particulier, a-t-il pris connaissance des nouveaux champs de l'identité qui deviennent obligatoires, de la taille des champs qui évolue, des nouveaux statuts de l’identité que les logiciels maîtres des identités vont devoir gérer, des données qu'ils vont devoir véhiculer,...) ?</t>
  </si>
  <si>
    <t xml:space="preserve">b. A-t-il réalisé les scénarios de test de l'ANS afin de s'assurer de sa conformité au guide d'implémentation de l'INS dans les logiciels ? </t>
  </si>
  <si>
    <t xml:space="preserve">f. A-t-il pris en compte l'annexe CI-SIS afin de faire évoluer ses différents standards d'échange ? </t>
  </si>
  <si>
    <t>Votre éditeur a-t-il pris connaissance du guide d’implémentation de l'INS dans les logiciels et de la modification du format des flux ?</t>
  </si>
  <si>
    <t>Votre éditeur a-t-il réalisé les scénarios de test de l'ANS afin de s'assurer de sa conformité au guide d'implémentation de l'INS dans les logiciels ?</t>
  </si>
  <si>
    <t xml:space="preserve"> afin de vous assurer que votre logiciel est conforme au guide d'implémentation de l'INS dans les logiciels</t>
  </si>
  <si>
    <t xml:space="preserve">Savez-vous quelles sont les dates envisagées par votre éditeur pour le déploiement d’une version compatible INS dans votre structure ? </t>
  </si>
  <si>
    <t>Connaissez-vous les prérequis prévus par votre éditeur (installation d’une nouvelle version, paramétrages à réaliser etc.) à mettre en œuvre afin d’acquérir la version compatible INS ?</t>
  </si>
  <si>
    <t>Questionnez votre éditeur sur ce point lorsque vous le contacterez. En fonction des retours, le déploiement de la solution compatible INS pourra être plus ou moins long (par exemple, s'il vous faut installer une nouvelle version, cela pourra nécessiter davantage de temps que prévu initialement)</t>
  </si>
  <si>
    <t xml:space="preserve">Votre éditeur a-t-il pris en compte l'annexe CI-SIS afin de faire évoluer ses différents standards d'échange ? </t>
  </si>
  <si>
    <t>Savez-vous si des outils de formation sont prévus par votre éditeur (modes opératoires, e-learning, formation sur site…) ?</t>
  </si>
  <si>
    <t xml:space="preserve">Il faudra vous assurer que les INS que vous enverrez à vos partenaires par voie informatique soient correctement transmises (pas de rejet ni de troncage des traits d'identité,…). Veillez à prévoir du temps et de la ressource humaine pour ce faire. </t>
  </si>
  <si>
    <t>Procédure d’accueil de la personne accompagnée et de création / modification d’une identité</t>
  </si>
  <si>
    <t>Procédure de signalement des évènements indésirables, dont ceux relatifs à l'identification de la personne accompagnée</t>
  </si>
  <si>
    <t>Procédure d’identification secondaire de la personne accompagnée avant tout acte de soin</t>
  </si>
  <si>
    <t>Existence d'une photo de la personne accompagnée dans son dossier</t>
  </si>
  <si>
    <t>7.</t>
  </si>
  <si>
    <t>Rédigez ou mettez à jour votre charte d'identification de la personne accompagnée en vous reportant aux exigences du RNIV. Assurez-vous que ce document est disponible, connu et appliqué par tous.
Rapprochez-vous, si besoin, de votre référent régional INS / identitovigilance pour la rédaction du document. Vous pouvez également vous rapprocher de votre siège pour produire les documents en commun.</t>
  </si>
  <si>
    <t>Mettez à jour le document en tenant compte du RNIV et des spécificités de l'INS.  En particulier, veillez à y préciser la conduite à tenir en cas d’erreur d’attribution d’un matricule INS à une personne accompagnée (modalités d’information de l’ensemble des professionnels avec lequel la structure a partagé des données en utilisant ce mauvais identifiant).
Rapprochez-vous de votre référent régional INS / identitovigilance si besoin. Vous pouvez également vous rapprocher de votre siège pour produire les documents en commun.</t>
  </si>
  <si>
    <t>Rédigez la procédure en vous reportant aux exigences du RNIV. En particulier, veillez à y préciser la conduite à tenir en cas d’erreur d’attribution d’un matricule INS à une personne accompagnée (modalités d’information de l’ensemble des professionnels avec lequel la structure a partagé des données en utilisant ce mauvais identifiant).
Rapprochez-vous, si besoin, de votre référent régional INS / identitovigilance pour la rédaction du document. Vous pouvez également vous rapprocher de votre siège pour produire les documents en commun.
Veillez à relayer le document à votre personnel.</t>
  </si>
  <si>
    <t>C’est une anomalie correspondant à l’attribution d’un même identifiant à 2 personnes physiques différentes, ou plus, notamment dans les cas suivants : sélection erronée d’un dossier informatique, usurpation d’identité d’un tiers déjà enregistré, erreur d’opération de fusion entre dossiers n’appartenant pas à la même personne accompagnée… Il devient très difficile dans ce cas de faire la part, a posteriori, des informations médicales qui relèvent de chaque personne accompagnée. Le risque est de prendre des décisions médicales et soignantes au regard des données de santé d’une autre personne.</t>
  </si>
  <si>
    <t>Il regroupe au sein d’une organisation de santé toutes les applications qui utilisent le même identifiant pour désigner une personne accompagnée.
Exemples :
- un ESMS disposant d’un mode unique d’identification des personnes accompagnées est considéré comme un domaine d’identification ;
-	un établissement de santé dont tous les logiciels utilisent le même identifiant est un domaine d’identification.</t>
  </si>
  <si>
    <t>On parle de doublons d’identités lorsqu’une même personne est enregistrée sous 2 identifiants différents (ou plus) dans un même domaine d’identification. On dispose alors pour la personne accompagnée de plusieurs dossiers médicaux et administratifs différents qui ne communiquent pas entre eux. Le fait de ne pas disposer de l’ensemble des informations médicales concernant la personne accompagnée engendre un risque lié à la méconnaissance, par le professionnel, de données utiles à la prise de décision.</t>
  </si>
  <si>
    <t>Elle correspond au transfert, sur un identifiant unique, de toutes les informations concernant la même personne accompagnée dispersées sur plusieurs identifiants (doublons) d’un même domaine d’identification.</t>
  </si>
  <si>
    <t>Identité nationale de santé (INS)</t>
  </si>
  <si>
    <t xml:space="preserve">Elle correspond à la vérification, par tout professionnel de santé, de l'identité de la personne accompagnée tout au long de sa prise en charge avant la réalisation d'un acte le concernant (prélèvement, soins, transport, acte technique…). Elle comprend également l'identification des prélèvements ou des documents de la personne accompagnée et la sélection du bon dossier dans une application utilisée au sein d’un service de soins (prescription, dossier de soins, résultats d’examens…). </t>
  </si>
  <si>
    <t>Attribut utilisé pour signaler un fort taux de ressemblance entre des identités numériques et alerter les professionnels lors de la prise en charge de ces personnes homonymes ou à identités approchantes.</t>
  </si>
  <si>
    <t>Statut d’une identité numérique qui n’a pas été récupérée sur le téléservice INSi mais qui a fait l’objet d’un contrôle à partir d’un document d’identité à haut niveau de confiance, ce qui garantit l’absence d’erreur dans l’enregistrement des traits d’identité de la personne.</t>
  </si>
  <si>
    <t>Politique, organisation et moyens mis en œuvre pour fiabiliser l'identification de la personne accompagnée à toutes les étapes de sa prise en charge sanitaire et de son suivi médico-social.</t>
  </si>
  <si>
    <t>Service en ligne de la CNAM permettant de récupérer et de vérifier l’INS.</t>
  </si>
  <si>
    <t>Logiciel maître de l'identité</t>
  </si>
  <si>
    <t xml:space="preserve">Le logiciel maître des identités est le logiciel principal qui permet la création et la modification des identités dans un ESMS. Si un ESMS dispose d'un unique logiciel, ce logiciel fait office de logiciel maître. </t>
  </si>
  <si>
    <t>C’est l’ensemble des opérations destinées à attribuer de manière univoque à une personne physique une identité numérique qui lui est propre. L’identification primaire comprend les étapes de recherche d’un patient dans le logiciel, de création ou de modification d’une identité, de validation de cette identité, de récupération de l’INS via l’appel au téléservice INSi.</t>
  </si>
  <si>
    <t>Le guide d'implémentation de l'INS dans les logiciels :  https://esante.gouv.fr/sites/default/files/media_entity/documents/INS_Guide%20implementation_V2_0.pdf</t>
  </si>
  <si>
    <t>Ce support, réalisé par l'ANS, présente les notions de base à connaître sur l'INS</t>
  </si>
  <si>
    <t>La liste des logiciels autorisés par le CNDA : https://www.sesam-vitale.fr/en/catalogue-produits?se=Identifiant%20National%20de%20Sant%C3%A9%20(INSi)
La liste des logiciels dans le cadre du Ségur : https://tech.esante.gouv.fr/segur-du-numerique-en-sante/solutions-referencees-segur</t>
  </si>
  <si>
    <t xml:space="preserve">Ce kit contient des affiches ainsi qu'une FAQ et un dépliant à destination des usagers. </t>
  </si>
  <si>
    <t>Pour les usagers français, seuls la carte d’identité nationale et le passeport en cours de validité sont considérés comme des documents d'identité de haut niveau de confiance. Pour les mineurs qui n’en disposent pas, il est accepté le livret de famille ou un extrait d’acte de naissance, à condition de pouvoir vérifier l’identité du parent ou tuteur légal qui présente ces documents.Pour les usagers étrangers, il s’agit du passeport, du titre de séjour, ou, pour les usagers européens, de la carte d’identité nationale. Tous les autres documents ont une valeur probante plus faible et ne permettent pas de valider une identité numérique.</t>
  </si>
  <si>
    <t xml:space="preserve">
-Les logiciels référentiels des identités doivent, en plus, être en capacité d’appeler l’opération de récupération du téléservice INSi, de gérer les nouveaux statuts de l’identité, et de ne diffuser l’INS que si elle est au statut « identité qualifiée ». </t>
  </si>
  <si>
    <t>Le RNIV : https://esante.gouv.fr/produits-services/referentiel-ins</t>
  </si>
  <si>
    <t>Le RNIV : https://esante.gouv.fr/produits-services/referentiel-ins
La liste des référents régionaux identitovigilance / INS : https://esante.gouv.fr/sites/default/files/media_entity/documents/INS_Liste-des-referents-regionaux_Fev-2022.pdf</t>
  </si>
  <si>
    <t>Le RNIV : https://esante.gouv.fr/produits-services/referentiel-ins
La liste des référents régionaux d'identitovigilance : La liste des référents régionaux identitovigilance / INS : https://esante.gouv.fr/sites/default/files/media_entity/documents/INS_Liste-des-referents-regionaux_Fev-2022.pdf</t>
  </si>
  <si>
    <t>Les scénarios de tests métier https://esante.gouv.fr/sites/default/files/media_entity/documents/ANS_Scenario%20de%20test_vJuin2021.xls</t>
  </si>
  <si>
    <t>L'annexe CI-SIS : https://industriels.esante.gouv.fr/sites/default/files/2022-03/ans_cisis-tec_annexe-ins_1.3.pdf</t>
  </si>
  <si>
    <t xml:space="preserve">
Si votre structure souhaite recourir à un certificat logiciel, des procédures de commande sont à disposition sur le site de l'ANS. La structure devra, par ailleurs, réaliser une procédure d'auto-homologation. La démarche à suivre est décrite dans un guide dédié (cf. colonne "Liens à consulter").</t>
  </si>
  <si>
    <t>La procédure pour la commande de cartes CPx : https://esante.gouv.fr/sites/default/files/media_entity/documents/ANS_Fiche_commande_CPx_VF_1_1.pdf
La démarche à suivre pour réaliser la procédure d'auto-homologation (pour les structures souhaitant utiliser des certificats logiciels pour s'identifier électroniquement au téléservice INSi) : https://esante.gouv.fr/sites/default/files/media_entity/documents/ANS_INS_procedure_auto-homologation.pptx</t>
  </si>
  <si>
    <t>Seul un document d'identité de haut niveau de confiance permet de valider une identité. 
Pour les usagers français, seuls la carte d’identité nationale et le passeport en cours de validité sont considérés comme des documents d'identité de haut niveau de confiance. Pour les mineurs qui n’en disposent pas, il est accepté le livret de famille ou un extrait d’acte de naissance, à condition de pouvoir vérifier l’identité du parent ou tuteur légal qui présente ces documents.Pour les usagers étrangers, il s’agit du passeport, du titre de séjour, ou, pour les usagers européens, de la carte d’identité nationale. Tous les autres documents ont une valeur probante plus faible et ne permettent pas de valider une identité numérique.</t>
  </si>
  <si>
    <t xml:space="preserve">
Pour les usagers français, seuls la carte d’identité nationale et le passeport en cours de validité sont considérés comme des documents d'identité de haut niveau de confiance. Pour les mineurs qui n’en disposent pas, il est accepté le livret de famille ou un extrait d’acte de naissance, à condition de pouvoir vérifier l’identité du parent ou tuteur légal qui présente ces documents.Pour les usagers étrangers, il s’agit du passeport, du titre de séjour, ou, pour les usagers européens, de la carte d’identité nationale. Tous les autres documents ont une valeur probante plus faible et ne permettent pas de valider une identité numérique.</t>
  </si>
  <si>
    <t>RNIV 1 Principes communs_1.pdf (esante.gouv.fr)</t>
  </si>
  <si>
    <r>
      <t xml:space="preserve">Aux établissements et services médico-sociaux  souhaitant réaliser un état des lieux et disposer d'un plan d'actions personnalisé pour déployer l'INS.
</t>
    </r>
    <r>
      <rPr>
        <i/>
        <sz val="11"/>
        <color theme="1"/>
        <rFont val="Calibri"/>
        <family val="2"/>
        <scheme val="minor"/>
      </rPr>
      <t>Certains onglets nécessitent que la structure soit informatisée (a minima avec un logiciel de gestion de dossiers usagers - DUI)</t>
    </r>
  </si>
  <si>
    <t>Version :
 juillet 2023</t>
  </si>
  <si>
    <t xml:space="preserve">                 Version dérivée du questionnaire autoévaluation élaboré par le 3 RIV, en lien avec l'ANS ( questionnaire-autoevaluation-ins-esms-ph_VAvril2022.xlsx (live.com) </t>
  </si>
  <si>
    <t>idv@normand-esante.fr</t>
  </si>
  <si>
    <t xml:space="preserve">Merci de retourner ce questionnaire à l'équipe  N-IDV (Normandie -Identitovigilance) </t>
  </si>
  <si>
    <t>I.1 Liste des ressources utiles à connaître</t>
  </si>
  <si>
    <t>Le référentiel INS</t>
  </si>
  <si>
    <t>Le décret d’application n° 2019-1036 du 8 octobre 2019 modifiant le décret n° 2017-412 du 27 mars 2017</t>
  </si>
  <si>
    <t>Arrêté du 27 mai 2021 portant approbation des modifications apportées au référentiel « Identifiant national de santé »</t>
  </si>
  <si>
    <t>Cet arrêté rend opposable l'ensemble du corpus documentaire qui se compose du référentiel INS, des volets 0 à 4 du RNIV et du guide d'implémentation de l'INS.</t>
  </si>
  <si>
    <t xml:space="preserve">Le RNIV, élaboré par le réseau des référents régionaux d'identitovigilance (3RIV) a pour objet de fixer les exigences et recommandations à respecter en termes d’identification des usagers pris en charge sur le plan sanitaire par les différents professionnels impliqués (structures de ville, établissements de santé, secteur médico-social) afin de maîtriser les risques dans ce domaine. Les ESMS sont concernés par les volets 1 et 3 du référentiel </t>
  </si>
  <si>
    <t>RNIV_3_identitovigilance_structures_non_hospitalieres_v1.3.pdf (esante.gouv.fr)</t>
  </si>
  <si>
    <t xml:space="preserve">Produit par l'ANS, le référentiel INS a pour objectif de préciser les modalités de mise en œuvre de l’INS dans les systèmes d’information de santé.
Ce référentiel détermine les acteurs auxquels s’applique l’obligation de référencer les données de santé à caractère personnel avec l’INS et en précise les conditions et modalités d’utilisation, et précise les mesures de sécurité à mettre en œuvre.  </t>
  </si>
  <si>
    <t>Le guide d'implémentation de l'INS dans les logiciels</t>
  </si>
  <si>
    <t>L'INS en quelques mots</t>
  </si>
  <si>
    <t>Le guide d'accompagnement à la mise en œuvre de l'INS</t>
  </si>
  <si>
    <t>Fiches communication et fiches pratiques INS réalisées par le Réseau des Référents en identitovigilance (3RIV)</t>
  </si>
  <si>
    <t>Ce sont ddes outils de portée nationale formalisés par le 3RIV afin d'aider les professionnels à mettre en place les bonnes pratiques d'identification et sensibliser l'ensemble des acteurs concernés.</t>
  </si>
  <si>
    <t>Les scénarios de tests métier</t>
  </si>
  <si>
    <t>Les webinaires INS</t>
  </si>
  <si>
    <t>Le kit de communication INS</t>
  </si>
  <si>
    <t>La page INS dédiée au médico-social sur le site de l'ANS</t>
  </si>
  <si>
    <t>Kit SI pour le directeur d'ESMS - ANAP</t>
  </si>
  <si>
    <t>Présentation du règlement européen sur la protection des données personnelles (RGPD)</t>
  </si>
  <si>
    <t>Pages dédiées à l'identitovigilance en Normandie sur le site Ségur-normandie</t>
  </si>
  <si>
    <t>Ce site ,régulièrement actualisé, récapitule toutes les informations et ressources régionales et nationales utiles à connaitre.</t>
  </si>
  <si>
    <t>Ce sont les informations caractérisant l'établissement qu'il est important de  prendre en compte dans les réflexions de l'équipe projet sur l'organisation et les moyens à mettre en œuvre pour déployer les bonnes pratiques d'identification</t>
  </si>
  <si>
    <t>C'est un état des lieux, à date de l'autoévaluation, sur les applications logicielles déployées traitant des informations de santé. La compatibilité INS signifie que l'application est capable de gérer l'ensemble des traits stricts liés à l'INS (+ l'appel INSi pour le référentiel d'identités). La compatibilité RNIV porte sur toutes les autres parties du guide d'implémentation.</t>
  </si>
  <si>
    <t>RNIV compatible ?</t>
  </si>
  <si>
    <t>Finess géographique</t>
  </si>
  <si>
    <t xml:space="preserve">Effectif de professionnels référents en identitovigilance (CIV ou équivalent), en ETP </t>
  </si>
  <si>
    <t>Personnes âgées (PA)</t>
  </si>
  <si>
    <t>Personnes handicapées (PH)</t>
  </si>
  <si>
    <t>Protection de l'enfance (PDE)</t>
  </si>
  <si>
    <t>I. PREREQUIS</t>
  </si>
  <si>
    <t>IV. CARACTERISTIQUES DE L'ESMS ET ORGANISATION DE L'IDENTITOVIGILANCE</t>
  </si>
  <si>
    <t>V. GESTION DES IDENTITES</t>
  </si>
  <si>
    <t>V.8</t>
  </si>
  <si>
    <t>VI. ETAT DES LIEUX DU SYSTÈME D'INFORMATION</t>
  </si>
  <si>
    <t>VI.2</t>
  </si>
  <si>
    <t>VI.3</t>
  </si>
  <si>
    <t>VI.4</t>
  </si>
  <si>
    <t>VI.5</t>
  </si>
  <si>
    <t>VI.6</t>
  </si>
  <si>
    <t>VI.7</t>
  </si>
  <si>
    <r>
      <rPr>
        <i/>
        <sz val="10"/>
        <color theme="1"/>
        <rFont val="Calibri"/>
        <family val="2"/>
        <scheme val="minor"/>
      </rPr>
      <t>Si vous avez répondu "Oui" à la question</t>
    </r>
    <r>
      <rPr>
        <i/>
        <sz val="10"/>
        <rFont val="Calibri"/>
        <family val="2"/>
        <scheme val="minor"/>
      </rPr>
      <t xml:space="preserve"> VI.4</t>
    </r>
    <r>
      <rPr>
        <i/>
        <sz val="10"/>
        <color theme="1"/>
        <rFont val="Calibri"/>
        <family val="2"/>
        <scheme val="minor"/>
      </rPr>
      <t xml:space="preserve"> :</t>
    </r>
    <r>
      <rPr>
        <sz val="10"/>
        <color theme="1"/>
        <rFont val="Calibri"/>
        <family val="2"/>
        <scheme val="minor"/>
      </rPr>
      <t xml:space="preserve"> Avez-vous abordé les points suivants avec votre éditeur : </t>
    </r>
  </si>
  <si>
    <t>IV. Caractéristiques de l'ESMS et organisation de l'identitovigilance</t>
  </si>
  <si>
    <t>V. Gestion identités</t>
  </si>
  <si>
    <t xml:space="preserve">V.1 </t>
  </si>
  <si>
    <t>V.9</t>
  </si>
  <si>
    <t>V.10</t>
  </si>
  <si>
    <t>V.11</t>
  </si>
  <si>
    <t>VI. Etat des lieux SI</t>
  </si>
  <si>
    <t>V. Gestion des identités</t>
  </si>
  <si>
    <t>VI. Etat des lieux du Système d'Informations</t>
  </si>
  <si>
    <t>Ce sont les ressources importantes à prendre en compte par l'équipe projet,  la cellule d'identitovigilance, le directeur…</t>
  </si>
  <si>
    <t>Domicile (SSIAD…)</t>
  </si>
  <si>
    <t>Commentaires et précisions</t>
  </si>
  <si>
    <t>PMI</t>
  </si>
  <si>
    <t xml:space="preserve">    Nom  / Prénom</t>
  </si>
  <si>
    <t xml:space="preserve">Nom de la structure ou grappe : </t>
  </si>
  <si>
    <t>Structure</t>
  </si>
  <si>
    <t xml:space="preserve">Une identité n’est-elle validée que si la personne accompagnée a présenté un document d’identité de haut niveau de confiance ? </t>
  </si>
  <si>
    <t>Livrables</t>
  </si>
  <si>
    <r>
      <t xml:space="preserve">Depuis le 01/01/2021, toute donnée de santé doit être référencée avec l’Identité Nationale de Santé – INS. </t>
    </r>
    <r>
      <rPr>
        <b/>
        <sz val="11"/>
        <color theme="1" tint="4.9989318521683403E-2"/>
        <rFont val="Calibri"/>
        <family val="2"/>
        <scheme val="minor"/>
      </rPr>
      <t>Il vous faut donc déployer au plus tôt l’INS au sein de votre ESMS</t>
    </r>
    <r>
      <rPr>
        <sz val="11"/>
        <color theme="1" tint="4.9989318521683403E-2"/>
        <rFont val="Calibri"/>
        <family val="2"/>
        <scheme val="minor"/>
      </rPr>
      <t xml:space="preserve">. La mise en œuvre de l’INS intègre une dimension organisation, identitovigilance et système d’information. 
 Pour rappel, </t>
    </r>
    <r>
      <rPr>
        <b/>
        <sz val="11"/>
        <color theme="1" tint="4.9989318521683403E-2"/>
        <rFont val="Calibri"/>
        <family val="2"/>
        <scheme val="minor"/>
      </rPr>
      <t>l'identitovigilance est une notion fondamental</t>
    </r>
    <r>
      <rPr>
        <b/>
        <sz val="11"/>
        <rFont val="Calibri"/>
        <family val="2"/>
        <scheme val="minor"/>
      </rPr>
      <t>e</t>
    </r>
    <r>
      <rPr>
        <sz val="11"/>
        <rFont val="Calibri"/>
        <family val="2"/>
        <scheme val="minor"/>
      </rPr>
      <t xml:space="preserve"> : elle permet de fiabiliser l'identification de la personne accompagnée et de ses données de santé, à toutes les étapes de son parcours de santé</t>
    </r>
    <r>
      <rPr>
        <sz val="11"/>
        <color theme="1" tint="4.9989318521683403E-2"/>
        <rFont val="Calibri"/>
        <family val="2"/>
        <scheme val="minor"/>
      </rPr>
      <t xml:space="preserve">. </t>
    </r>
    <r>
      <rPr>
        <b/>
        <sz val="11"/>
        <color theme="1" tint="4.9989318521683403E-2"/>
        <rFont val="Calibri"/>
        <family val="2"/>
        <scheme val="minor"/>
      </rPr>
      <t>Le référentiel national d'identitovigilance</t>
    </r>
    <r>
      <rPr>
        <sz val="11"/>
        <color theme="1" tint="4.9989318521683403E-2"/>
        <rFont val="Calibri"/>
        <family val="2"/>
        <scheme val="minor"/>
      </rPr>
      <t xml:space="preserve"> (RNIV), opposable depuis juin 2021, fixe </t>
    </r>
    <r>
      <rPr>
        <b/>
        <sz val="11"/>
        <color theme="1" tint="4.9989318521683403E-2"/>
        <rFont val="Calibri"/>
        <family val="2"/>
        <scheme val="minor"/>
      </rPr>
      <t>les exigences et recommandations à respecter en termes d’identification des personnes</t>
    </r>
    <r>
      <rPr>
        <sz val="11"/>
        <rFont val="Calibri"/>
        <family val="2"/>
        <scheme val="minor"/>
      </rPr>
      <t xml:space="preserve"> prises en charge sur le plan sanitaire et / ou accompagnées sur le volet médico-social par les différents professionnels impliqués (structures de ville, établissements de santé, secteur médico-social) afin de maîtriser les risques dans ce domaine.</t>
    </r>
    <r>
      <rPr>
        <sz val="11"/>
        <color theme="1" tint="4.9989318521683403E-2"/>
        <rFont val="Calibri"/>
        <family val="2"/>
        <scheme val="minor"/>
      </rPr>
      <t xml:space="preserve">
</t>
    </r>
  </si>
  <si>
    <r>
      <t>Le présent questionnaire</t>
    </r>
    <r>
      <rPr>
        <b/>
        <sz val="11"/>
        <color theme="1"/>
        <rFont val="Calibri"/>
        <family val="2"/>
        <scheme val="minor"/>
      </rPr>
      <t>,</t>
    </r>
    <r>
      <rPr>
        <sz val="11"/>
        <color theme="1"/>
        <rFont val="Calibri"/>
        <family val="2"/>
        <scheme val="minor"/>
      </rPr>
      <t xml:space="preserve"> a pour objectif d'aider les ESMS à réaliser un état des lieux de leur existant qui inclut les volets organisation, identitovigilance et système d’information. Le questionnaire peut être renseigné en une ou plusieurs fois. Pour chaque question, indiquez votre réponse dans les cases rosées prévues à cet effet. Pour certaines questions, vous devrez sélectionner votre réponse dans le menu déroulant. Le plan d'actions (onglet "Plan d'actions") s'alimente automatiquement en fonction des réponses que vous apportez dans les onglets I à VI. </t>
    </r>
  </si>
  <si>
    <t xml:space="preserve">A l’issue du questionnaire, l'ESMS disposera d’un plan d’actions personnalisé qui lui permettra d’identifier les actions à réaliser pour se mettre en conformité avec le RNIV et déployer l’INS. Ce questionnaire peut également être utilisé par une ARS ou un GRADeS pour accompagner les ESMS de sa région. </t>
  </si>
  <si>
    <t>Ce document, élaboré par l'ANS, vous permet de prendre connaissance des principales actions à mettre en place afin de vous préparer à l'arrivée de l'INS.</t>
  </si>
  <si>
    <t>Ce fichier, disponible sur le site de l'ANS, vise à aider les éditeurs, les structures sanitaires, médico-sociales et les professionnels libéraux à s'assurer que l'INS soit correctement implémentée dans les logiciels, en conformité avec les règles du référentiel national d'identitovigilance et du guide d'implémentation de l'INS. (A noter :  il s'agit d'un outil d'aide sans obligation de remplissage).</t>
  </si>
  <si>
    <t xml:space="preserve">Type de structure </t>
  </si>
  <si>
    <t>Catégorie(s) de profesionnels gérant les admissions (secrétaire, agent administratif….)</t>
  </si>
  <si>
    <r>
      <t xml:space="preserve">- Le titre d'identité doit être demandé à minima une fois, par exemple au moment de l'accueil / admission de la personne accompagnée.
- </t>
    </r>
    <r>
      <rPr>
        <b/>
        <i/>
        <sz val="10"/>
        <color theme="1"/>
        <rFont val="Calibri"/>
        <family val="2"/>
        <scheme val="minor"/>
      </rPr>
      <t>Pour les usagers français</t>
    </r>
    <r>
      <rPr>
        <i/>
        <sz val="10"/>
        <color theme="1"/>
        <rFont val="Calibri"/>
        <family val="2"/>
        <scheme val="minor"/>
      </rPr>
      <t xml:space="preserve">, seuls la </t>
    </r>
    <r>
      <rPr>
        <b/>
        <i/>
        <sz val="10"/>
        <color theme="1"/>
        <rFont val="Calibri"/>
        <family val="2"/>
        <scheme val="minor"/>
      </rPr>
      <t>carte d’identité nationale et le passeport</t>
    </r>
    <r>
      <rPr>
        <i/>
        <sz val="10"/>
        <color theme="1"/>
        <rFont val="Calibri"/>
        <family val="2"/>
        <scheme val="minor"/>
      </rPr>
      <t xml:space="preserve"> en cours de validité sont considérés comme des documents d'identité de haut niveau de confiance. </t>
    </r>
    <r>
      <rPr>
        <b/>
        <i/>
        <sz val="10"/>
        <color theme="1"/>
        <rFont val="Calibri"/>
        <family val="2"/>
        <scheme val="minor"/>
      </rPr>
      <t>Pour les mineurs qui n’en disposent pas</t>
    </r>
    <r>
      <rPr>
        <i/>
        <sz val="10"/>
        <color theme="1"/>
        <rFont val="Calibri"/>
        <family val="2"/>
        <scheme val="minor"/>
      </rPr>
      <t xml:space="preserve">, il est accepté le </t>
    </r>
    <r>
      <rPr>
        <b/>
        <i/>
        <sz val="10"/>
        <color theme="1"/>
        <rFont val="Calibri"/>
        <family val="2"/>
        <scheme val="minor"/>
      </rPr>
      <t>livret de famille ou un extrait d’acte de naissance</t>
    </r>
    <r>
      <rPr>
        <i/>
        <sz val="10"/>
        <color theme="1"/>
        <rFont val="Calibri"/>
        <family val="2"/>
        <scheme val="minor"/>
      </rPr>
      <t>, à condition de pouvoir vérifier l’identité du parent ou tuteur légal qui présente ces documents.</t>
    </r>
    <r>
      <rPr>
        <b/>
        <i/>
        <sz val="10"/>
        <color theme="1"/>
        <rFont val="Calibri"/>
        <family val="2"/>
        <scheme val="minor"/>
      </rPr>
      <t>Pour les usagers étrangers</t>
    </r>
    <r>
      <rPr>
        <i/>
        <sz val="10"/>
        <color theme="1"/>
        <rFont val="Calibri"/>
        <family val="2"/>
        <scheme val="minor"/>
      </rPr>
      <t xml:space="preserve">, il s’agit du </t>
    </r>
    <r>
      <rPr>
        <b/>
        <i/>
        <sz val="10"/>
        <color theme="1"/>
        <rFont val="Calibri"/>
        <family val="2"/>
        <scheme val="minor"/>
      </rPr>
      <t>passeport, du titre de séjour</t>
    </r>
    <r>
      <rPr>
        <i/>
        <sz val="10"/>
        <color theme="1"/>
        <rFont val="Calibri"/>
        <family val="2"/>
        <scheme val="minor"/>
      </rPr>
      <t>, ou, pour les usagers européens, de la carte d’identité nationale. Tous les autres documents ont une valeur probante plus faible et ne permettent pas de valider une identité numérique.</t>
    </r>
  </si>
  <si>
    <t>Le personnel pouvant réaliser des fusions est-il formé pour ce faire ?</t>
  </si>
  <si>
    <r>
      <rPr>
        <i/>
        <u/>
        <sz val="10"/>
        <color theme="1"/>
        <rFont val="Calibri"/>
        <family val="2"/>
        <scheme val="minor"/>
      </rPr>
      <t>Exigence du RNIV</t>
    </r>
    <r>
      <rPr>
        <i/>
        <sz val="10"/>
        <color theme="1"/>
        <rFont val="Calibri"/>
        <family val="2"/>
        <scheme val="minor"/>
      </rPr>
      <t xml:space="preserve"> : "Les structures de santé d’exercice collectif doivent formaliser la politique institutionnelle d’identification de l’usager au sein d’une charte d’identitovigilance" (Exi PP 13].
</t>
    </r>
    <r>
      <rPr>
        <b/>
        <i/>
        <sz val="10"/>
        <color theme="1"/>
        <rFont val="Calibri"/>
        <family val="2"/>
        <scheme val="minor"/>
      </rPr>
      <t>La charte d’identitovigilance</t>
    </r>
    <r>
      <rPr>
        <i/>
        <sz val="10"/>
        <color theme="1"/>
        <rFont val="Calibri"/>
        <family val="2"/>
        <scheme val="minor"/>
      </rPr>
      <t xml:space="preserve">, qui peut être commune à plusieurs structures associées, a pour objet de rappeler les principes à respecter pour :
-	recueillir l’identité des usagers ;
-	prévenir les risques liés à une mauvaise identification ;
-	harmoniser les pratiques et favoriser l’acculturation de la sécurité des professionnels ;
-	impliquer les usagers dans cette exigence de sécurité.
Elle se décline à travers des procédures opérationnelles mises en œuvre au sein de la structure – ou du groupe de structures – en fonction des risques identifiés et de leur criticité </t>
    </r>
  </si>
  <si>
    <r>
      <t xml:space="preserve">C’est une identité numérique unique, univoque, pérenne, permettant de référencer, de conserver et de transmettre les informations de santé d’une personne. Son utilisation est obligatoire depuis le 01/01/2021 par l’ensemble des professionnels de santé. L'INS est constituée des informations renvoyés par le téléservice INSi, à savoir :
-	le matricule INS : numéro d’identification au répertoire des personnes physiques (NIR ou NIA) ;
-	les 5  traits stricts de référence (Nom de naissance, liste des prénoms de l’état civil, date de naissance, sexe, code commune du lieu de naissance ou code pays pour les personnes nées à l’étranger) ;
-	l’OID (object identifier) qui identifie l’origine et le type de l’information (INSEE, NIR/NIA…).
</t>
    </r>
    <r>
      <rPr>
        <i/>
        <sz val="10"/>
        <rFont val="Calibri"/>
        <family val="2"/>
        <scheme val="minor"/>
      </rPr>
      <t>(Remarque : un identifiant calculé (INS-C), attribué au travers d’un algorithme à partir d’informations lues à partir de la carte Vitale de l’assuré, a d’abord été utilisé mais les résultats se sont révélés à l’origine de doublons ou de collisions.)</t>
    </r>
  </si>
  <si>
    <t>Références réglementaires et documentaires</t>
  </si>
  <si>
    <t>I.1 Eléments de contexte propres à la structure</t>
  </si>
  <si>
    <t>I.2 Caractéristiques du système d'information</t>
  </si>
  <si>
    <t>I.3 Personnes référentes chargées de renseigner le questionnaire d'autoévaluation et d'assurer le suivi des actions.</t>
  </si>
  <si>
    <t>I.4 Commentaires éventuels</t>
  </si>
  <si>
    <t>I. Prérequis</t>
  </si>
  <si>
    <t>Préciser la structure</t>
  </si>
  <si>
    <t xml:space="preserve">Logiciel de dossier usager informatique (DUI) (gestion des données médicales , paramédicales, sociales, éducatives ..., prescriptions médicales, transmissions d'équipes, comptes rendus,couriers…) </t>
  </si>
  <si>
    <t>Présence</t>
  </si>
  <si>
    <t>Etat (Achat ou mise à jour de la solution ?)</t>
  </si>
  <si>
    <t>Fonction</t>
  </si>
  <si>
    <t>Mail</t>
  </si>
  <si>
    <t>Logiciel de gestion administrative de l'usager GAM (gestion des identités et des données administratives des usagers)</t>
  </si>
  <si>
    <t xml:space="preserve">Editeur et  Logiciel </t>
  </si>
  <si>
    <t>L’identité est-elle validée par le professionnel qui la crée ou la modifie lors de l’accueil de la personnne prise en charge?</t>
  </si>
  <si>
    <r>
      <rPr>
        <b/>
        <sz val="18"/>
        <color theme="0"/>
        <rFont val="Segoe Print"/>
      </rPr>
      <t xml:space="preserve">QUESTIONNAIRE D'AUTOEVALUATION DES ESMS 
</t>
    </r>
    <r>
      <rPr>
        <b/>
        <sz val="16"/>
        <color theme="0"/>
        <rFont val="Segoe Print"/>
      </rPr>
      <t xml:space="preserve">MODE D'EMPLOI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</si>
</sst>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1" x14ac:knownFonts="1">
    <font>
      <sz val="11"/>
      <color theme="1"/>
      <name val="Calibri"/>
      <family val="2"/>
      <scheme val="minor"/>
    </font>
    <font>
      <b/>
      <sz val="11"/>
      <color theme="0"/>
      <name val="Calibri"/>
      <family val="2"/>
      <scheme val="minor"/>
    </font>
    <font>
      <sz val="11"/>
      <color theme="0"/>
      <name val="Calibri"/>
      <family val="2"/>
      <scheme val="minor"/>
    </font>
    <font>
      <sz val="11"/>
      <color theme="9" tint="-0.249977111117893"/>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0"/>
      <color theme="0"/>
      <name val="Calibri"/>
      <family val="2"/>
      <scheme val="minor"/>
    </font>
    <font>
      <sz val="8"/>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sz val="10"/>
      <color theme="9" tint="-0.249977111117893"/>
      <name val="Calibri"/>
      <family val="2"/>
      <scheme val="minor"/>
    </font>
    <font>
      <b/>
      <i/>
      <sz val="10"/>
      <color theme="0"/>
      <name val="Calibri"/>
      <family val="2"/>
      <scheme val="minor"/>
    </font>
    <font>
      <b/>
      <sz val="10"/>
      <color theme="1" tint="0.249977111117893"/>
      <name val="Calibri"/>
      <family val="2"/>
      <scheme val="minor"/>
    </font>
    <font>
      <b/>
      <sz val="11"/>
      <color theme="0"/>
      <name val="Segoe Print"/>
      <family val="4"/>
    </font>
    <font>
      <sz val="8"/>
      <color theme="0"/>
      <name val="Segoe Print"/>
      <family val="4"/>
    </font>
    <font>
      <b/>
      <sz val="8"/>
      <color theme="0"/>
      <name val="Segoe Print"/>
      <family val="4"/>
    </font>
    <font>
      <sz val="8"/>
      <color theme="1"/>
      <name val="Segoe Print"/>
      <family val="4"/>
    </font>
    <font>
      <b/>
      <sz val="9"/>
      <color theme="0"/>
      <name val="Segoe Print"/>
      <family val="4"/>
    </font>
    <font>
      <sz val="9"/>
      <color theme="9" tint="-0.249977111117893"/>
      <name val="Calibri"/>
      <family val="2"/>
      <scheme val="minor"/>
    </font>
    <font>
      <sz val="9"/>
      <color theme="0"/>
      <name val="Segoe Print"/>
      <family val="4"/>
    </font>
    <font>
      <sz val="10"/>
      <color theme="0"/>
      <name val="Calibri"/>
      <family val="2"/>
      <scheme val="minor"/>
    </font>
    <font>
      <u/>
      <sz val="10"/>
      <color theme="10"/>
      <name val="Calibri"/>
      <family val="2"/>
      <scheme val="minor"/>
    </font>
    <font>
      <b/>
      <sz val="8"/>
      <color theme="1"/>
      <name val="Segoe Print"/>
      <family val="4"/>
    </font>
    <font>
      <sz val="9"/>
      <color theme="1"/>
      <name val="Calibri"/>
      <family val="2"/>
      <scheme val="minor"/>
    </font>
    <font>
      <i/>
      <sz val="11"/>
      <name val="Calibri"/>
      <family val="2"/>
      <scheme val="minor"/>
    </font>
    <font>
      <sz val="11"/>
      <name val="Calibri"/>
      <family val="2"/>
      <scheme val="minor"/>
    </font>
    <font>
      <u/>
      <sz val="10"/>
      <color theme="1"/>
      <name val="Calibri"/>
      <family val="2"/>
      <scheme val="minor"/>
    </font>
    <font>
      <i/>
      <u/>
      <sz val="10"/>
      <color theme="1"/>
      <name val="Calibri"/>
      <family val="2"/>
      <scheme val="minor"/>
    </font>
    <font>
      <sz val="10"/>
      <name val="Calibri"/>
      <family val="2"/>
      <scheme val="minor"/>
    </font>
    <font>
      <i/>
      <sz val="10"/>
      <name val="Calibri"/>
      <family val="2"/>
      <scheme val="minor"/>
    </font>
    <font>
      <sz val="10"/>
      <color rgb="FFFF0000"/>
      <name val="Calibri"/>
      <family val="2"/>
      <scheme val="minor"/>
    </font>
    <font>
      <sz val="11"/>
      <color theme="1" tint="4.9989318521683403E-2"/>
      <name val="Calibri"/>
      <family val="2"/>
      <scheme val="minor"/>
    </font>
    <font>
      <b/>
      <sz val="11"/>
      <color theme="1" tint="4.9989318521683403E-2"/>
      <name val="Calibri"/>
      <family val="2"/>
      <scheme val="minor"/>
    </font>
    <font>
      <b/>
      <sz val="12"/>
      <color theme="0"/>
      <name val="Calibri"/>
      <family val="2"/>
      <scheme val="minor"/>
    </font>
    <font>
      <sz val="12"/>
      <color theme="0"/>
      <name val="Calibri"/>
      <family val="2"/>
      <scheme val="minor"/>
    </font>
    <font>
      <b/>
      <sz val="12"/>
      <color theme="0"/>
      <name val="Segoe Print"/>
      <family val="4"/>
    </font>
    <font>
      <b/>
      <sz val="11"/>
      <name val="Calibri"/>
      <family val="2"/>
      <scheme val="minor"/>
    </font>
    <font>
      <i/>
      <u/>
      <sz val="10"/>
      <color theme="10"/>
      <name val="Calibri"/>
      <family val="2"/>
      <scheme val="minor"/>
    </font>
    <font>
      <b/>
      <i/>
      <sz val="10"/>
      <color theme="1"/>
      <name val="Calibri"/>
      <family val="2"/>
      <scheme val="minor"/>
    </font>
    <font>
      <i/>
      <sz val="11"/>
      <color theme="1"/>
      <name val="Calibri"/>
      <family val="2"/>
      <scheme val="minor"/>
    </font>
    <font>
      <b/>
      <sz val="11"/>
      <color theme="1"/>
      <name val="Calibri"/>
      <family val="2"/>
      <scheme val="minor"/>
    </font>
    <font>
      <strike/>
      <sz val="10"/>
      <color rgb="FFFF0000"/>
      <name val="Calibri"/>
      <family val="2"/>
      <scheme val="minor"/>
    </font>
    <font>
      <sz val="11"/>
      <color theme="1"/>
      <name val="Calibri"/>
      <family val="2"/>
      <scheme val="minor"/>
    </font>
    <font>
      <b/>
      <sz val="11"/>
      <color theme="0"/>
      <name val="Segoe Print"/>
    </font>
    <font>
      <b/>
      <sz val="16"/>
      <color theme="0"/>
      <name val="Segoe Print"/>
    </font>
    <font>
      <b/>
      <sz val="18"/>
      <color theme="0"/>
      <name val="Segoe Print"/>
    </font>
    <font>
      <b/>
      <sz val="14"/>
      <color theme="3" tint="-0.499984740745262"/>
      <name val="Calibri"/>
      <family val="2"/>
      <scheme val="minor"/>
    </font>
    <font>
      <sz val="14"/>
      <color theme="1"/>
      <name val="Calibri"/>
      <family val="2"/>
      <scheme val="minor"/>
    </font>
    <font>
      <u/>
      <sz val="9"/>
      <color theme="10"/>
      <name val="Calibri"/>
      <family val="2"/>
      <scheme val="minor"/>
    </font>
    <font>
      <i/>
      <sz val="10"/>
      <color theme="8" tint="-0.499984740745262"/>
      <name val="Calibri"/>
      <family val="2"/>
      <scheme val="minor"/>
    </font>
    <font>
      <i/>
      <sz val="10"/>
      <color theme="2" tint="-0.499984740745262"/>
      <name val="Calibri"/>
      <family val="2"/>
      <scheme val="minor"/>
    </font>
    <font>
      <b/>
      <i/>
      <sz val="10"/>
      <name val="Calibri"/>
      <family val="2"/>
      <scheme val="minor"/>
    </font>
    <font>
      <b/>
      <i/>
      <sz val="10"/>
      <color theme="8" tint="-0.499984740745262"/>
      <name val="Calibri"/>
      <family val="2"/>
      <scheme val="minor"/>
    </font>
    <font>
      <b/>
      <sz val="10"/>
      <color theme="0"/>
      <name val="Segoe Print"/>
      <family val="4"/>
    </font>
    <font>
      <b/>
      <i/>
      <sz val="10"/>
      <color theme="2" tint="-0.499984740745262"/>
      <name val="Calibri"/>
      <family val="2"/>
      <scheme val="minor"/>
    </font>
    <font>
      <b/>
      <sz val="14"/>
      <color theme="0"/>
      <name val="Segoe Print"/>
      <family val="4"/>
    </font>
    <font>
      <b/>
      <sz val="10"/>
      <color theme="2" tint="-0.499984740745262"/>
      <name val="Calibri"/>
      <family val="2"/>
      <scheme val="minor"/>
    </font>
    <font>
      <b/>
      <sz val="9"/>
      <color theme="1"/>
      <name val="Calibri"/>
      <family val="2"/>
      <scheme val="minor"/>
    </font>
    <font>
      <b/>
      <i/>
      <sz val="10"/>
      <color rgb="FFFF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63B65"/>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7"/>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3" tint="0.39997558519241921"/>
        <bgColor indexed="64"/>
      </patternFill>
    </fill>
    <fill>
      <patternFill patternType="solid">
        <fgColor theme="3" tint="-0.499984740745262"/>
        <bgColor indexed="64"/>
      </patternFill>
    </fill>
    <fill>
      <patternFill patternType="solid">
        <fgColor theme="2" tint="-0.499984740745262"/>
        <bgColor indexed="64"/>
      </patternFill>
    </fill>
    <fill>
      <patternFill patternType="solid">
        <fgColor theme="2" tint="0.59999389629810485"/>
        <bgColor indexed="64"/>
      </patternFill>
    </fill>
  </fills>
  <borders count="4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indexed="64"/>
      </left>
      <right/>
      <top style="medium">
        <color indexed="64"/>
      </top>
      <bottom/>
      <diagonal/>
    </border>
    <border>
      <left/>
      <right/>
      <top style="medium">
        <color indexed="64"/>
      </top>
      <bottom style="thin">
        <color theme="0" tint="-0.499984740745262"/>
      </bottom>
      <diagonal/>
    </border>
    <border>
      <left style="medium">
        <color indexed="64"/>
      </left>
      <right/>
      <top/>
      <bottom/>
      <diagonal/>
    </border>
    <border>
      <left style="medium">
        <color indexed="64"/>
      </left>
      <right/>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medium">
        <color indexed="64"/>
      </top>
      <bottom style="thin">
        <color theme="0" tint="-0.499984740745262"/>
      </bottom>
      <diagonal/>
    </border>
    <border>
      <left style="thin">
        <color theme="0" tint="-0.499984740745262"/>
      </left>
      <right/>
      <top/>
      <bottom style="thin">
        <color theme="0" tint="-0.499984740745262"/>
      </bottom>
      <diagonal/>
    </border>
    <border>
      <left/>
      <right/>
      <top/>
      <bottom style="thin">
        <color theme="0"/>
      </bottom>
      <diagonal/>
    </border>
    <border>
      <left/>
      <right style="thin">
        <color theme="0" tint="-0.499984740745262"/>
      </right>
      <top/>
      <bottom style="medium">
        <color indexed="64"/>
      </bottom>
      <diagonal/>
    </border>
    <border>
      <left/>
      <right/>
      <top/>
      <bottom style="thin">
        <color theme="0" tint="-0.499984740745262"/>
      </bottom>
      <diagonal/>
    </border>
    <border>
      <left style="thin">
        <color theme="0"/>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10">
    <xf numFmtId="0" fontId="0" fillId="0" borderId="0"/>
    <xf numFmtId="0" fontId="10" fillId="0" borderId="0" applyNumberFormat="0" applyFill="0" applyBorder="0" applyAlignment="0" applyProtection="0"/>
    <xf numFmtId="0" fontId="9" fillId="0" borderId="0"/>
    <xf numFmtId="0" fontId="11" fillId="0" borderId="0" applyNumberFormat="0" applyFill="0" applyBorder="0" applyAlignment="0" applyProtection="0"/>
    <xf numFmtId="0" fontId="10" fillId="0" borderId="0" applyNumberFormat="0" applyFill="0" applyBorder="0"/>
    <xf numFmtId="0" fontId="11" fillId="0" borderId="0" applyNumberFormat="0" applyFill="0" applyBorder="0"/>
    <xf numFmtId="0" fontId="10" fillId="0" borderId="0" applyNumberFormat="0" applyFill="0" applyBorder="0"/>
    <xf numFmtId="43" fontId="44" fillId="0" borderId="0" applyFont="0" applyFill="0" applyBorder="0"/>
    <xf numFmtId="0" fontId="44" fillId="0" borderId="0"/>
    <xf numFmtId="9" fontId="44" fillId="0" borderId="0" applyFont="0" applyFill="0" applyBorder="0"/>
  </cellStyleXfs>
  <cellXfs count="399">
    <xf numFmtId="0" fontId="0" fillId="0" borderId="0" xfId="0"/>
    <xf numFmtId="0" fontId="0" fillId="2" borderId="0" xfId="0" applyFill="1"/>
    <xf numFmtId="0" fontId="3" fillId="2" borderId="0" xfId="0" applyFont="1" applyFill="1"/>
    <xf numFmtId="0" fontId="4" fillId="2" borderId="0" xfId="0" applyFont="1" applyFill="1"/>
    <xf numFmtId="0" fontId="5" fillId="2" borderId="0" xfId="0" applyFont="1" applyFill="1"/>
    <xf numFmtId="0" fontId="4" fillId="2" borderId="0" xfId="0" applyFont="1" applyFill="1" applyBorder="1"/>
    <xf numFmtId="0" fontId="5" fillId="2" borderId="0" xfId="0" applyFont="1" applyFill="1" applyBorder="1"/>
    <xf numFmtId="0" fontId="4" fillId="0" borderId="0" xfId="0" applyFont="1"/>
    <xf numFmtId="0" fontId="2" fillId="2" borderId="0" xfId="0" applyFont="1" applyFill="1" applyBorder="1"/>
    <xf numFmtId="0" fontId="0" fillId="2" borderId="0" xfId="0" applyFill="1" applyBorder="1"/>
    <xf numFmtId="0" fontId="0" fillId="4" borderId="3" xfId="0" applyFill="1" applyBorder="1"/>
    <xf numFmtId="0" fontId="0" fillId="4" borderId="5" xfId="0" applyFill="1" applyBorder="1"/>
    <xf numFmtId="0" fontId="0" fillId="6" borderId="2" xfId="0" applyFill="1" applyBorder="1"/>
    <xf numFmtId="0" fontId="0" fillId="6" borderId="4" xfId="0" applyFill="1" applyBorder="1"/>
    <xf numFmtId="0" fontId="0" fillId="6" borderId="0" xfId="0" applyFill="1" applyBorder="1"/>
    <xf numFmtId="0" fontId="0" fillId="6" borderId="6" xfId="0" applyFill="1" applyBorder="1"/>
    <xf numFmtId="0" fontId="0" fillId="6" borderId="5" xfId="0" applyFill="1" applyBorder="1"/>
    <xf numFmtId="0" fontId="2" fillId="5" borderId="0" xfId="0" applyFont="1" applyFill="1" applyBorder="1"/>
    <xf numFmtId="0" fontId="2" fillId="5" borderId="6" xfId="0" applyFont="1" applyFill="1" applyBorder="1"/>
    <xf numFmtId="0" fontId="7" fillId="5" borderId="0" xfId="0" applyFont="1" applyFill="1" applyBorder="1" applyAlignment="1"/>
    <xf numFmtId="0" fontId="7" fillId="5" borderId="6" xfId="0" applyFont="1" applyFill="1" applyBorder="1" applyAlignment="1"/>
    <xf numFmtId="0" fontId="2" fillId="2" borderId="0" xfId="0" applyFont="1" applyFill="1" applyBorder="1" applyAlignment="1"/>
    <xf numFmtId="0" fontId="5" fillId="2" borderId="0" xfId="0" applyFont="1" applyFill="1" applyBorder="1" applyAlignment="1"/>
    <xf numFmtId="0" fontId="4" fillId="2" borderId="0" xfId="0" applyFont="1" applyFill="1" applyBorder="1" applyAlignment="1"/>
    <xf numFmtId="0" fontId="4" fillId="2" borderId="0" xfId="0" applyFont="1" applyFill="1" applyAlignment="1"/>
    <xf numFmtId="0" fontId="4" fillId="0" borderId="0" xfId="0" applyFont="1" applyAlignment="1"/>
    <xf numFmtId="0" fontId="4" fillId="2" borderId="0" xfId="0" applyFont="1" applyFill="1" applyAlignment="1">
      <alignment vertical="center"/>
    </xf>
    <xf numFmtId="0" fontId="16" fillId="5" borderId="5" xfId="0" applyFont="1" applyFill="1" applyBorder="1"/>
    <xf numFmtId="0" fontId="16" fillId="5" borderId="0" xfId="0" applyFont="1" applyFill="1" applyBorder="1"/>
    <xf numFmtId="0" fontId="17" fillId="5" borderId="5" xfId="0" applyFont="1" applyFill="1" applyBorder="1" applyAlignment="1"/>
    <xf numFmtId="0" fontId="17" fillId="5" borderId="0" xfId="0" applyFont="1" applyFill="1" applyBorder="1" applyAlignment="1"/>
    <xf numFmtId="0" fontId="4" fillId="0" borderId="0" xfId="0" applyFont="1" applyAlignment="1">
      <alignment vertical="center"/>
    </xf>
    <xf numFmtId="0" fontId="20" fillId="2" borderId="0" xfId="0" applyFont="1" applyFill="1"/>
    <xf numFmtId="0" fontId="4" fillId="0" borderId="0" xfId="0" applyFont="1" applyFill="1" applyBorder="1" applyAlignment="1">
      <alignment wrapText="1"/>
    </xf>
    <xf numFmtId="0" fontId="19" fillId="0" borderId="10" xfId="0" applyFont="1" applyFill="1" applyBorder="1" applyAlignment="1">
      <alignment horizontal="center" vertical="center"/>
    </xf>
    <xf numFmtId="0" fontId="19" fillId="0" borderId="10" xfId="0" applyFont="1" applyFill="1" applyBorder="1" applyAlignment="1">
      <alignment horizontal="center"/>
    </xf>
    <xf numFmtId="0" fontId="20" fillId="0" borderId="10" xfId="0" applyFont="1" applyFill="1" applyBorder="1"/>
    <xf numFmtId="0" fontId="4" fillId="2" borderId="0" xfId="0" applyFont="1" applyFill="1" applyBorder="1" applyAlignment="1">
      <alignment wrapText="1"/>
    </xf>
    <xf numFmtId="0" fontId="1" fillId="2" borderId="0" xfId="0" applyFont="1" applyFill="1" applyBorder="1" applyAlignment="1">
      <alignment vertical="center"/>
    </xf>
    <xf numFmtId="0" fontId="4" fillId="2" borderId="0" xfId="0" applyFont="1" applyFill="1" applyBorder="1" applyAlignment="1">
      <alignment vertical="center"/>
    </xf>
    <xf numFmtId="0" fontId="5" fillId="2" borderId="0" xfId="0" applyFont="1" applyFill="1" applyBorder="1" applyAlignment="1">
      <alignment vertical="center"/>
    </xf>
    <xf numFmtId="0" fontId="4" fillId="0" borderId="0" xfId="0" applyFont="1" applyFill="1" applyBorder="1" applyAlignment="1">
      <alignment vertical="center" wrapText="1"/>
    </xf>
    <xf numFmtId="0" fontId="5" fillId="2" borderId="0" xfId="0" applyFont="1" applyFill="1" applyAlignment="1">
      <alignment vertical="center"/>
    </xf>
    <xf numFmtId="0" fontId="4" fillId="0" borderId="0" xfId="0" applyFont="1" applyFill="1" applyBorder="1" applyAlignment="1">
      <alignment vertical="center"/>
    </xf>
    <xf numFmtId="0" fontId="4" fillId="2" borderId="0" xfId="0" applyFont="1" applyFill="1" applyBorder="1" applyAlignment="1">
      <alignment vertical="center" wrapText="1"/>
    </xf>
    <xf numFmtId="0" fontId="2" fillId="2" borderId="0" xfId="0" applyFont="1" applyFill="1" applyBorder="1" applyAlignment="1">
      <alignment horizontal="center" vertical="center"/>
    </xf>
    <xf numFmtId="0" fontId="4" fillId="2" borderId="0" xfId="0" applyFont="1" applyFill="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4" fillId="0" borderId="0" xfId="0" applyFont="1" applyAlignment="1">
      <alignment horizontal="center" vertical="center"/>
    </xf>
    <xf numFmtId="0" fontId="21" fillId="0" borderId="10" xfId="0" applyFont="1" applyFill="1" applyBorder="1" applyAlignment="1">
      <alignment horizontal="center" vertical="center"/>
    </xf>
    <xf numFmtId="0" fontId="4" fillId="3" borderId="0" xfId="0" applyFont="1" applyFill="1" applyBorder="1" applyAlignment="1">
      <alignment horizontal="center" vertical="center"/>
    </xf>
    <xf numFmtId="0" fontId="4" fillId="2" borderId="0" xfId="0" applyFont="1" applyFill="1" applyAlignment="1">
      <alignment wrapText="1"/>
    </xf>
    <xf numFmtId="0" fontId="4" fillId="2" borderId="0" xfId="0" applyFont="1" applyFill="1" applyAlignment="1">
      <alignment vertical="center" wrapText="1"/>
    </xf>
    <xf numFmtId="0" fontId="4" fillId="3" borderId="0" xfId="0" applyFont="1" applyFill="1" applyAlignment="1"/>
    <xf numFmtId="0" fontId="2" fillId="10" borderId="0" xfId="0" applyFont="1" applyFill="1" applyBorder="1"/>
    <xf numFmtId="0" fontId="17" fillId="10" borderId="0" xfId="1" applyFont="1" applyFill="1" applyBorder="1"/>
    <xf numFmtId="0" fontId="22" fillId="2" borderId="0" xfId="0" applyFont="1" applyFill="1" applyBorder="1"/>
    <xf numFmtId="0" fontId="22" fillId="2" borderId="0" xfId="0" applyFont="1" applyFill="1"/>
    <xf numFmtId="0" fontId="2" fillId="2" borderId="0" xfId="0" applyFont="1" applyFill="1" applyBorder="1" applyAlignment="1">
      <alignment wrapText="1"/>
    </xf>
    <xf numFmtId="0" fontId="4" fillId="0" borderId="0" xfId="0" applyFont="1" applyAlignment="1">
      <alignment wrapText="1"/>
    </xf>
    <xf numFmtId="0" fontId="22" fillId="2" borderId="0" xfId="0" applyFont="1" applyFill="1" applyBorder="1" applyAlignment="1">
      <alignment wrapText="1"/>
    </xf>
    <xf numFmtId="0" fontId="22" fillId="2" borderId="0" xfId="0" applyFont="1" applyFill="1" applyAlignment="1">
      <alignment wrapText="1"/>
    </xf>
    <xf numFmtId="3" fontId="4" fillId="3" borderId="0" xfId="0" applyNumberFormat="1" applyFont="1" applyFill="1" applyBorder="1" applyAlignment="1">
      <alignment horizontal="center" vertical="center"/>
    </xf>
    <xf numFmtId="0" fontId="22" fillId="2" borderId="0" xfId="0" applyFont="1" applyFill="1" applyAlignment="1">
      <alignment vertical="center" wrapText="1"/>
    </xf>
    <xf numFmtId="0" fontId="22" fillId="2" borderId="0" xfId="0" applyFont="1" applyFill="1" applyAlignment="1">
      <alignment vertical="center"/>
    </xf>
    <xf numFmtId="0" fontId="22" fillId="2" borderId="0" xfId="0" quotePrefix="1" applyFont="1" applyFill="1" applyAlignment="1">
      <alignment wrapText="1"/>
    </xf>
    <xf numFmtId="0" fontId="0" fillId="12" borderId="0" xfId="0" applyFill="1"/>
    <xf numFmtId="0" fontId="4" fillId="9" borderId="0" xfId="0" applyFont="1" applyFill="1" applyBorder="1" applyAlignment="1">
      <alignment vertical="center" wrapText="1"/>
    </xf>
    <xf numFmtId="0" fontId="0" fillId="9" borderId="0" xfId="0" applyFill="1"/>
    <xf numFmtId="0" fontId="21" fillId="0" borderId="22" xfId="0" applyFont="1" applyFill="1" applyBorder="1" applyAlignment="1">
      <alignment horizontal="center" vertical="center"/>
    </xf>
    <xf numFmtId="0" fontId="4" fillId="9" borderId="0" xfId="0" applyFont="1" applyFill="1" applyAlignment="1">
      <alignment vertical="center" wrapText="1"/>
    </xf>
    <xf numFmtId="0" fontId="4" fillId="9" borderId="0" xfId="0" applyFont="1" applyFill="1" applyBorder="1" applyAlignment="1">
      <alignment horizontal="center" vertical="center" wrapText="1"/>
    </xf>
    <xf numFmtId="3" fontId="0" fillId="3" borderId="0" xfId="0" applyNumberFormat="1" applyFill="1"/>
    <xf numFmtId="0" fontId="0" fillId="0" borderId="0" xfId="0" applyFill="1"/>
    <xf numFmtId="0" fontId="0" fillId="10" borderId="0" xfId="0" applyFill="1"/>
    <xf numFmtId="0" fontId="18" fillId="2" borderId="0"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Border="1" applyAlignment="1">
      <alignment wrapText="1"/>
    </xf>
    <xf numFmtId="0" fontId="6" fillId="2" borderId="0" xfId="0" applyFont="1" applyFill="1" applyBorder="1" applyAlignment="1">
      <alignment vertical="center" wrapText="1"/>
    </xf>
    <xf numFmtId="0" fontId="23" fillId="2" borderId="0" xfId="1" applyFont="1" applyFill="1"/>
    <xf numFmtId="0" fontId="4" fillId="0" borderId="0" xfId="0" applyFont="1" applyFill="1"/>
    <xf numFmtId="0" fontId="6" fillId="2" borderId="0" xfId="0" applyFont="1" applyFill="1" applyAlignment="1">
      <alignment wrapText="1"/>
    </xf>
    <xf numFmtId="0" fontId="6" fillId="2" borderId="0" xfId="0" applyFont="1" applyFill="1" applyAlignment="1"/>
    <xf numFmtId="0" fontId="23" fillId="2" borderId="0" xfId="1" applyFont="1" applyFill="1" applyAlignment="1"/>
    <xf numFmtId="0" fontId="7" fillId="2" borderId="0" xfId="0" applyFont="1" applyFill="1" applyBorder="1" applyAlignment="1">
      <alignment vertical="center"/>
    </xf>
    <xf numFmtId="0" fontId="27" fillId="0" borderId="0" xfId="0" applyFont="1" applyAlignment="1">
      <alignment wrapText="1"/>
    </xf>
    <xf numFmtId="0" fontId="4" fillId="2" borderId="0" xfId="0" applyFont="1" applyFill="1" applyAlignment="1">
      <alignment horizontal="left" vertical="center"/>
    </xf>
    <xf numFmtId="0" fontId="4" fillId="0" borderId="0" xfId="0" applyFont="1" applyAlignment="1">
      <alignment horizontal="left" vertical="center"/>
    </xf>
    <xf numFmtId="0" fontId="22" fillId="2" borderId="0" xfId="0" applyFont="1" applyFill="1" applyBorder="1" applyAlignment="1">
      <alignment horizontal="left" vertical="center"/>
    </xf>
    <xf numFmtId="0" fontId="21" fillId="2" borderId="10" xfId="0" applyFont="1" applyFill="1" applyBorder="1" applyAlignment="1">
      <alignment horizontal="center"/>
    </xf>
    <xf numFmtId="0" fontId="4" fillId="2" borderId="0" xfId="0" applyFont="1" applyFill="1" applyAlignment="1">
      <alignment horizontal="left" vertical="center" wrapText="1"/>
    </xf>
    <xf numFmtId="0" fontId="5" fillId="2" borderId="0" xfId="0" applyFont="1" applyFill="1" applyBorder="1" applyAlignment="1">
      <alignment vertical="center" wrapText="1"/>
    </xf>
    <xf numFmtId="3" fontId="30" fillId="9" borderId="0" xfId="0" applyNumberFormat="1" applyFont="1" applyFill="1" applyBorder="1" applyAlignment="1">
      <alignment horizontal="center" vertical="center"/>
    </xf>
    <xf numFmtId="0" fontId="28" fillId="0" borderId="0" xfId="0" applyFont="1" applyFill="1" applyBorder="1" applyAlignment="1">
      <alignment vertical="center" wrapText="1"/>
    </xf>
    <xf numFmtId="0" fontId="4" fillId="0" borderId="0" xfId="0" applyFont="1" applyFill="1" applyAlignment="1">
      <alignment vertical="center" wrapText="1"/>
    </xf>
    <xf numFmtId="0" fontId="4" fillId="0" borderId="0" xfId="0" applyFont="1" applyFill="1" applyBorder="1" applyAlignment="1">
      <alignment horizontal="center" vertical="center" wrapText="1"/>
    </xf>
    <xf numFmtId="0" fontId="30" fillId="2" borderId="0" xfId="0" applyFont="1" applyFill="1" applyBorder="1" applyAlignment="1">
      <alignment vertical="center" wrapText="1"/>
    </xf>
    <xf numFmtId="0" fontId="30" fillId="0" borderId="0" xfId="0" applyFont="1" applyFill="1" applyBorder="1" applyAlignment="1">
      <alignment vertical="center" wrapText="1"/>
    </xf>
    <xf numFmtId="0" fontId="22" fillId="2" borderId="0" xfId="0" quotePrefix="1" applyFont="1" applyFill="1" applyAlignment="1">
      <alignment vertical="center" wrapText="1"/>
    </xf>
    <xf numFmtId="0" fontId="2" fillId="2" borderId="0" xfId="0" applyFont="1" applyFill="1"/>
    <xf numFmtId="0" fontId="32" fillId="2" borderId="0" xfId="0" applyFont="1" applyFill="1" applyBorder="1" applyAlignment="1"/>
    <xf numFmtId="0" fontId="4" fillId="0" borderId="29" xfId="0" applyFont="1" applyFill="1" applyBorder="1" applyAlignment="1" applyProtection="1">
      <alignment horizontal="left" vertical="center" wrapText="1"/>
      <protection locked="0"/>
    </xf>
    <xf numFmtId="0" fontId="4" fillId="0" borderId="28" xfId="0" applyFont="1" applyFill="1" applyBorder="1" applyAlignment="1" applyProtection="1">
      <alignment horizontal="left" vertical="center" wrapText="1"/>
      <protection locked="0"/>
    </xf>
    <xf numFmtId="0" fontId="4" fillId="0" borderId="30"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left" vertical="center" wrapText="1"/>
      <protection locked="0"/>
    </xf>
    <xf numFmtId="0" fontId="9" fillId="2" borderId="0" xfId="0" applyFont="1" applyFill="1"/>
    <xf numFmtId="0" fontId="35" fillId="2" borderId="0" xfId="1" applyFont="1" applyFill="1" applyBorder="1" applyAlignment="1">
      <alignment horizontal="center"/>
    </xf>
    <xf numFmtId="0" fontId="35" fillId="2" borderId="0" xfId="1" applyFont="1" applyFill="1" applyBorder="1" applyAlignment="1"/>
    <xf numFmtId="0" fontId="35" fillId="2" borderId="0" xfId="0" applyFont="1" applyFill="1" applyBorder="1" applyAlignment="1"/>
    <xf numFmtId="0" fontId="9" fillId="8" borderId="0" xfId="0" applyFont="1" applyFill="1"/>
    <xf numFmtId="0" fontId="35" fillId="10" borderId="0" xfId="1" applyFont="1" applyFill="1" applyBorder="1" applyAlignment="1"/>
    <xf numFmtId="0" fontId="35" fillId="5" borderId="0" xfId="0" applyFont="1" applyFill="1" applyBorder="1" applyAlignment="1"/>
    <xf numFmtId="0" fontId="36" fillId="2" borderId="0" xfId="0" applyFont="1" applyFill="1" applyBorder="1" applyAlignment="1"/>
    <xf numFmtId="0" fontId="36" fillId="2" borderId="0" xfId="0" applyFont="1" applyFill="1"/>
    <xf numFmtId="0" fontId="36" fillId="5" borderId="0" xfId="0" applyFont="1" applyFill="1" applyBorder="1" applyAlignment="1"/>
    <xf numFmtId="0" fontId="9" fillId="2" borderId="0" xfId="0" applyFont="1" applyFill="1" applyBorder="1" applyAlignment="1"/>
    <xf numFmtId="0" fontId="37" fillId="2" borderId="0" xfId="1" applyFont="1" applyFill="1" applyBorder="1" applyAlignment="1">
      <alignment horizontal="center"/>
    </xf>
    <xf numFmtId="0" fontId="9" fillId="0" borderId="0" xfId="0" applyFont="1"/>
    <xf numFmtId="2" fontId="0" fillId="12" borderId="0" xfId="0" applyNumberFormat="1" applyFill="1"/>
    <xf numFmtId="2" fontId="0" fillId="0" borderId="0" xfId="0" applyNumberFormat="1"/>
    <xf numFmtId="0" fontId="5"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5" fillId="2" borderId="17"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protection locked="0"/>
    </xf>
    <xf numFmtId="0" fontId="12" fillId="2" borderId="0" xfId="0" applyFont="1" applyFill="1" applyProtection="1">
      <protection locked="0"/>
    </xf>
    <xf numFmtId="0" fontId="23" fillId="0" borderId="0" xfId="1" applyFont="1" applyFill="1" applyAlignment="1"/>
    <xf numFmtId="0" fontId="4" fillId="2" borderId="0" xfId="0" applyFont="1" applyFill="1" applyAlignment="1">
      <alignment horizontal="left" vertical="center"/>
    </xf>
    <xf numFmtId="0" fontId="1" fillId="2" borderId="0" xfId="0" applyFont="1" applyFill="1" applyBorder="1" applyAlignment="1">
      <alignment horizontal="center" vertical="center"/>
    </xf>
    <xf numFmtId="0" fontId="4" fillId="2" borderId="0" xfId="0" applyFont="1" applyFill="1" applyAlignment="1">
      <alignment horizontal="left" vertical="center"/>
    </xf>
    <xf numFmtId="0" fontId="5" fillId="0" borderId="1"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9" xfId="0" applyFont="1" applyFill="1" applyBorder="1" applyAlignment="1" applyProtection="1">
      <alignment horizontal="left" vertical="center" wrapText="1"/>
    </xf>
    <xf numFmtId="0" fontId="4" fillId="0" borderId="11"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12" borderId="13" xfId="0" applyFont="1" applyFill="1" applyBorder="1" applyAlignment="1" applyProtection="1">
      <alignment horizontal="left" vertical="center" wrapText="1"/>
    </xf>
    <xf numFmtId="0" fontId="2" fillId="2" borderId="0" xfId="0" applyFont="1" applyFill="1" applyBorder="1" applyAlignment="1">
      <alignment horizontal="left" vertical="center"/>
    </xf>
    <xf numFmtId="0" fontId="5" fillId="0" borderId="16"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30" fillId="0" borderId="28" xfId="0" applyFont="1" applyFill="1" applyBorder="1" applyAlignment="1" applyProtection="1">
      <alignment horizontal="left" vertical="center" wrapText="1"/>
      <protection locked="0"/>
    </xf>
    <xf numFmtId="0" fontId="22" fillId="0" borderId="0" xfId="0" applyFont="1" applyFill="1" applyBorder="1"/>
    <xf numFmtId="0" fontId="22" fillId="0" borderId="0" xfId="0" applyFont="1" applyFill="1"/>
    <xf numFmtId="0" fontId="4" fillId="7" borderId="19"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protection locked="0"/>
    </xf>
    <xf numFmtId="0" fontId="39" fillId="2" borderId="0" xfId="1" applyFont="1" applyFill="1"/>
    <xf numFmtId="0" fontId="39" fillId="2" borderId="0" xfId="1" applyFont="1" applyFill="1" applyBorder="1" applyAlignment="1">
      <alignment vertical="center"/>
    </xf>
    <xf numFmtId="0" fontId="35" fillId="10" borderId="0" xfId="1" applyFont="1" applyFill="1" applyBorder="1" applyAlignment="1">
      <alignment horizontal="left" indent="1"/>
    </xf>
    <xf numFmtId="0" fontId="40" fillId="0" borderId="0" xfId="0" applyFont="1" applyFill="1" applyBorder="1" applyAlignment="1">
      <alignment wrapText="1"/>
    </xf>
    <xf numFmtId="0" fontId="30" fillId="0" borderId="0" xfId="0" applyFont="1" applyFill="1"/>
    <xf numFmtId="0" fontId="0" fillId="2" borderId="0" xfId="0" applyFill="1" applyBorder="1" applyAlignment="1"/>
    <xf numFmtId="0" fontId="25" fillId="2" borderId="0" xfId="0" applyFont="1" applyFill="1" applyBorder="1" applyAlignment="1">
      <alignment horizontal="center" vertical="center"/>
    </xf>
    <xf numFmtId="0" fontId="3" fillId="2" borderId="0" xfId="0" applyFont="1" applyFill="1" applyProtection="1">
      <protection locked="0"/>
    </xf>
    <xf numFmtId="0" fontId="1" fillId="2" borderId="0" xfId="0" applyFont="1" applyFill="1" applyBorder="1" applyAlignment="1" applyProtection="1">
      <alignment vertical="center"/>
      <protection locked="0"/>
    </xf>
    <xf numFmtId="0" fontId="2" fillId="2" borderId="0" xfId="0" applyFont="1" applyFill="1" applyBorder="1" applyAlignment="1" applyProtection="1">
      <protection locked="0"/>
    </xf>
    <xf numFmtId="0" fontId="2" fillId="2" borderId="0" xfId="0" applyFont="1" applyFill="1" applyBorder="1" applyAlignment="1" applyProtection="1">
      <alignment horizontal="center" vertical="center"/>
      <protection locked="0"/>
    </xf>
    <xf numFmtId="0" fontId="20" fillId="2" borderId="0" xfId="0" applyFont="1" applyFill="1" applyProtection="1">
      <protection locked="0"/>
    </xf>
    <xf numFmtId="0" fontId="19" fillId="0" borderId="10" xfId="0" applyFont="1" applyFill="1" applyBorder="1" applyAlignment="1" applyProtection="1">
      <alignment horizontal="center" vertical="center"/>
      <protection locked="0"/>
    </xf>
    <xf numFmtId="0" fontId="19" fillId="2" borderId="10" xfId="0" applyFont="1" applyFill="1" applyBorder="1" applyAlignment="1" applyProtection="1">
      <alignment horizontal="center"/>
      <protection locked="0"/>
    </xf>
    <xf numFmtId="0" fontId="21" fillId="0" borderId="10" xfId="0" applyFont="1" applyFill="1" applyBorder="1" applyAlignment="1" applyProtection="1">
      <alignment horizontal="center" vertical="center"/>
      <protection locked="0"/>
    </xf>
    <xf numFmtId="0" fontId="20" fillId="0" borderId="10" xfId="0" applyFont="1" applyFill="1" applyBorder="1" applyProtection="1">
      <protection locked="0"/>
    </xf>
    <xf numFmtId="0" fontId="4" fillId="2" borderId="0" xfId="0" applyFont="1" applyFill="1" applyBorder="1" applyAlignment="1" applyProtection="1">
      <alignment vertical="center" wrapText="1"/>
      <protection locked="0"/>
    </xf>
    <xf numFmtId="0" fontId="5" fillId="2" borderId="0" xfId="0" applyFont="1" applyFill="1" applyProtection="1">
      <protection locked="0"/>
    </xf>
    <xf numFmtId="0" fontId="4" fillId="2" borderId="0" xfId="0" applyFont="1" applyFill="1" applyBorder="1" applyAlignment="1" applyProtection="1">
      <alignment vertical="center"/>
      <protection locked="0"/>
    </xf>
    <xf numFmtId="0" fontId="4" fillId="2" borderId="0" xfId="0" applyFont="1" applyFill="1" applyBorder="1" applyAlignment="1" applyProtection="1">
      <alignment horizontal="center" vertical="center"/>
      <protection locked="0"/>
    </xf>
    <xf numFmtId="0" fontId="4" fillId="2" borderId="0" xfId="0" applyFont="1" applyFill="1" applyProtection="1">
      <protection locked="0"/>
    </xf>
    <xf numFmtId="0" fontId="5" fillId="2" borderId="0" xfId="0" applyFont="1" applyFill="1" applyAlignment="1" applyProtection="1">
      <alignment vertical="center"/>
      <protection locked="0"/>
    </xf>
    <xf numFmtId="0" fontId="5" fillId="2" borderId="0" xfId="0" applyFont="1" applyFill="1" applyBorder="1" applyAlignment="1" applyProtection="1">
      <alignment vertical="center"/>
      <protection locked="0"/>
    </xf>
    <xf numFmtId="0" fontId="4" fillId="0" borderId="0" xfId="0" applyFont="1" applyFill="1" applyBorder="1" applyAlignment="1" applyProtection="1">
      <alignment vertical="center" wrapText="1"/>
      <protection locked="0"/>
    </xf>
    <xf numFmtId="0" fontId="7" fillId="2" borderId="0" xfId="0" applyFont="1" applyFill="1" applyBorder="1" applyAlignment="1" applyProtection="1">
      <alignment vertical="center"/>
      <protection locked="0"/>
    </xf>
    <xf numFmtId="0" fontId="6" fillId="2" borderId="0" xfId="0" applyFont="1" applyFill="1" applyBorder="1" applyAlignment="1" applyProtection="1">
      <alignment vertical="center" wrapText="1"/>
      <protection locked="0"/>
    </xf>
    <xf numFmtId="0" fontId="30" fillId="2" borderId="0" xfId="0" applyFont="1" applyFill="1" applyBorder="1" applyAlignment="1" applyProtection="1">
      <alignment vertical="center" wrapText="1"/>
      <protection locked="0"/>
    </xf>
    <xf numFmtId="0" fontId="4" fillId="2" borderId="0" xfId="0" applyFont="1" applyFill="1" applyAlignment="1" applyProtection="1">
      <alignment horizontal="center" vertical="center"/>
      <protection locked="0"/>
    </xf>
    <xf numFmtId="0" fontId="5" fillId="2" borderId="0" xfId="0" applyFont="1" applyFill="1" applyBorder="1" applyAlignment="1" applyProtection="1">
      <protection locked="0"/>
    </xf>
    <xf numFmtId="0" fontId="4" fillId="2" borderId="0" xfId="0" applyFont="1" applyFill="1" applyAlignment="1" applyProtection="1">
      <alignment vertical="center"/>
      <protection locked="0"/>
    </xf>
    <xf numFmtId="0" fontId="4" fillId="2" borderId="0" xfId="0" applyFont="1" applyFill="1" applyAlignment="1" applyProtection="1">
      <protection locked="0"/>
    </xf>
    <xf numFmtId="0" fontId="4" fillId="2" borderId="0" xfId="0" applyFont="1" applyFill="1" applyAlignment="1" applyProtection="1">
      <alignment vertical="center" wrapText="1"/>
      <protection locked="0"/>
    </xf>
    <xf numFmtId="0" fontId="4" fillId="2" borderId="0" xfId="0" applyFont="1" applyFill="1" applyAlignment="1" applyProtection="1">
      <alignment wrapText="1"/>
      <protection locked="0"/>
    </xf>
    <xf numFmtId="0" fontId="6" fillId="2" borderId="0" xfId="0" applyFont="1" applyFill="1" applyAlignment="1" applyProtection="1">
      <alignment wrapText="1"/>
      <protection locked="0"/>
    </xf>
    <xf numFmtId="0" fontId="4" fillId="0" borderId="0" xfId="0" applyFont="1" applyAlignment="1" applyProtection="1">
      <alignment vertical="center"/>
      <protection locked="0"/>
    </xf>
    <xf numFmtId="0" fontId="4" fillId="0" borderId="0" xfId="0" applyFont="1" applyAlignment="1" applyProtection="1">
      <protection locked="0"/>
    </xf>
    <xf numFmtId="0" fontId="4" fillId="0" borderId="0" xfId="0" applyFont="1" applyAlignment="1" applyProtection="1">
      <alignment horizontal="center" vertical="center"/>
      <protection locked="0"/>
    </xf>
    <xf numFmtId="0" fontId="4" fillId="0" borderId="0" xfId="0" applyFont="1" applyProtection="1">
      <protection locked="0"/>
    </xf>
    <xf numFmtId="0" fontId="4" fillId="0" borderId="0" xfId="0" applyFont="1" applyAlignment="1">
      <alignmen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6" fillId="0" borderId="0" xfId="0" applyFont="1" applyFill="1" applyBorder="1" applyAlignment="1">
      <alignment vertical="center"/>
    </xf>
    <xf numFmtId="0" fontId="39" fillId="2" borderId="0" xfId="1" applyFont="1" applyFill="1" applyBorder="1" applyAlignment="1">
      <alignment vertical="center" wrapText="1"/>
    </xf>
    <xf numFmtId="0" fontId="6" fillId="2" borderId="0" xfId="0" quotePrefix="1" applyFont="1" applyFill="1" applyAlignment="1">
      <alignment vertical="center" wrapText="1"/>
    </xf>
    <xf numFmtId="0" fontId="4" fillId="0" borderId="28" xfId="0" quotePrefix="1" applyFont="1" applyFill="1" applyBorder="1" applyAlignment="1" applyProtection="1">
      <alignment horizontal="left" vertical="center" wrapText="1"/>
      <protection locked="0"/>
    </xf>
    <xf numFmtId="0" fontId="0" fillId="2" borderId="0" xfId="0" applyFill="1" applyAlignment="1">
      <alignment horizontal="center" vertical="center" wrapText="1"/>
    </xf>
    <xf numFmtId="0" fontId="23" fillId="0" borderId="0" xfId="1" applyFont="1" applyFill="1" applyAlignment="1">
      <alignment horizontal="left"/>
    </xf>
    <xf numFmtId="0" fontId="23" fillId="2" borderId="0" xfId="1" applyFont="1" applyFill="1" applyAlignment="1">
      <alignment horizontal="left"/>
    </xf>
    <xf numFmtId="0" fontId="4" fillId="0" borderId="28" xfId="0" applyFont="1" applyBorder="1" applyAlignment="1" applyProtection="1">
      <alignment horizontal="left" vertical="center" wrapText="1"/>
      <protection locked="0"/>
    </xf>
    <xf numFmtId="0" fontId="43" fillId="2" borderId="0" xfId="0" applyFont="1" applyFill="1" applyAlignment="1">
      <alignment vertical="center"/>
    </xf>
    <xf numFmtId="0" fontId="43" fillId="2" borderId="0" xfId="0" applyFont="1" applyFill="1" applyAlignment="1"/>
    <xf numFmtId="0" fontId="0" fillId="2" borderId="0" xfId="0" applyFill="1" applyAlignment="1">
      <alignment horizontal="center" vertical="center" wrapText="1"/>
    </xf>
    <xf numFmtId="0" fontId="10" fillId="2" borderId="0" xfId="1" applyFill="1"/>
    <xf numFmtId="0" fontId="0" fillId="13" borderId="0" xfId="0" applyFill="1" applyBorder="1" applyAlignment="1">
      <alignment horizontal="center"/>
    </xf>
    <xf numFmtId="0" fontId="0" fillId="13" borderId="0" xfId="0" applyFill="1" applyBorder="1"/>
    <xf numFmtId="0" fontId="0" fillId="13" borderId="0" xfId="0" applyFill="1" applyBorder="1" applyAlignment="1"/>
    <xf numFmtId="0" fontId="25" fillId="2" borderId="0" xfId="0" applyFont="1" applyFill="1" applyBorder="1" applyAlignment="1">
      <alignment horizontal="left" vertical="center"/>
    </xf>
    <xf numFmtId="0" fontId="48" fillId="0" borderId="0" xfId="0" applyFont="1" applyFill="1"/>
    <xf numFmtId="0" fontId="49" fillId="0" borderId="0" xfId="0" applyFont="1" applyFill="1"/>
    <xf numFmtId="0" fontId="48" fillId="2" borderId="0" xfId="0" applyFont="1" applyFill="1"/>
    <xf numFmtId="0" fontId="49" fillId="2" borderId="0" xfId="0" applyFont="1" applyFill="1"/>
    <xf numFmtId="0" fontId="20" fillId="0" borderId="0" xfId="0" applyFont="1" applyFill="1" applyBorder="1"/>
    <xf numFmtId="0" fontId="50" fillId="2" borderId="0" xfId="1" applyFont="1" applyFill="1"/>
    <xf numFmtId="0" fontId="7" fillId="2" borderId="0" xfId="0" applyFont="1" applyFill="1" applyAlignment="1">
      <alignment vertical="top"/>
    </xf>
    <xf numFmtId="0" fontId="19" fillId="0" borderId="23" xfId="0" applyFont="1" applyFill="1" applyBorder="1" applyAlignment="1">
      <alignment horizontal="center" vertical="center"/>
    </xf>
    <xf numFmtId="0" fontId="20" fillId="0" borderId="23" xfId="0" applyFont="1" applyFill="1" applyBorder="1"/>
    <xf numFmtId="0" fontId="20" fillId="2" borderId="0" xfId="0" applyFont="1" applyFill="1" applyBorder="1"/>
    <xf numFmtId="0" fontId="23" fillId="2" borderId="0" xfId="6" applyFont="1" applyFill="1"/>
    <xf numFmtId="0" fontId="42" fillId="2" borderId="0" xfId="0" applyFont="1" applyFill="1" applyBorder="1" applyAlignment="1">
      <alignment vertical="center"/>
    </xf>
    <xf numFmtId="0" fontId="0" fillId="2" borderId="0" xfId="0" applyFont="1" applyFill="1" applyBorder="1"/>
    <xf numFmtId="0" fontId="42" fillId="2" borderId="0" xfId="0" applyFont="1" applyFill="1"/>
    <xf numFmtId="0" fontId="12" fillId="0" borderId="0" xfId="0" applyFont="1" applyFill="1" applyBorder="1"/>
    <xf numFmtId="0" fontId="4" fillId="2" borderId="0" xfId="0" applyFont="1" applyFill="1" applyAlignment="1">
      <alignment horizontal="left"/>
    </xf>
    <xf numFmtId="0" fontId="23" fillId="0" borderId="0" xfId="1" applyFont="1" applyFill="1" applyAlignment="1">
      <alignment horizontal="left"/>
    </xf>
    <xf numFmtId="0" fontId="6" fillId="2" borderId="0" xfId="0" applyFont="1" applyFill="1" applyAlignment="1">
      <alignment wrapText="1"/>
    </xf>
    <xf numFmtId="0" fontId="3" fillId="14" borderId="0" xfId="0" applyFont="1" applyFill="1"/>
    <xf numFmtId="0" fontId="20" fillId="5" borderId="0" xfId="0" applyFont="1" applyFill="1" applyBorder="1"/>
    <xf numFmtId="0" fontId="4" fillId="5" borderId="0" xfId="0" applyFont="1" applyFill="1"/>
    <xf numFmtId="0" fontId="27" fillId="0" borderId="0" xfId="0" applyFont="1" applyBorder="1" applyAlignment="1">
      <alignment horizontal="left" vertical="center" wrapText="1"/>
    </xf>
    <xf numFmtId="0" fontId="40" fillId="2" borderId="0" xfId="0" applyFont="1" applyFill="1" applyBorder="1" applyAlignment="1">
      <alignment vertical="top" wrapText="1"/>
    </xf>
    <xf numFmtId="0" fontId="51" fillId="0" borderId="7" xfId="0" applyFont="1" applyBorder="1" applyAlignment="1">
      <alignment horizontal="left" vertical="top" wrapText="1"/>
    </xf>
    <xf numFmtId="0" fontId="56" fillId="0" borderId="0" xfId="0" applyFont="1" applyAlignment="1">
      <alignment horizontal="center" vertical="top" wrapText="1"/>
    </xf>
    <xf numFmtId="0" fontId="15" fillId="5" borderId="0" xfId="0" applyFont="1" applyFill="1" applyBorder="1" applyAlignment="1">
      <alignment horizontal="left"/>
    </xf>
    <xf numFmtId="0" fontId="4" fillId="2" borderId="0" xfId="0" applyFont="1" applyFill="1" applyAlignment="1"/>
    <xf numFmtId="0" fontId="4" fillId="2" borderId="0" xfId="0" applyFont="1" applyFill="1" applyAlignment="1">
      <alignment horizontal="left" vertical="center"/>
    </xf>
    <xf numFmtId="0" fontId="19" fillId="5" borderId="0" xfId="0" applyFont="1" applyFill="1" applyBorder="1" applyAlignment="1">
      <alignment horizontal="center" vertical="center"/>
    </xf>
    <xf numFmtId="0" fontId="7" fillId="5" borderId="0" xfId="0" applyFont="1" applyFill="1" applyBorder="1" applyAlignment="1">
      <alignment vertical="center"/>
    </xf>
    <xf numFmtId="0" fontId="44" fillId="11" borderId="7" xfId="0" applyFont="1" applyFill="1" applyBorder="1" applyAlignment="1" applyProtection="1">
      <alignment horizontal="center" vertical="center"/>
      <protection locked="0"/>
    </xf>
    <xf numFmtId="0" fontId="4" fillId="11" borderId="7" xfId="0" applyFont="1" applyFill="1" applyBorder="1"/>
    <xf numFmtId="0" fontId="4" fillId="11" borderId="7" xfId="0" applyFont="1" applyFill="1" applyBorder="1" applyAlignment="1" applyProtection="1">
      <alignment horizontal="left" vertical="center"/>
      <protection locked="0"/>
    </xf>
    <xf numFmtId="0" fontId="19" fillId="5" borderId="0" xfId="0" applyFont="1" applyFill="1" applyBorder="1" applyAlignment="1">
      <alignment horizontal="center"/>
    </xf>
    <xf numFmtId="0" fontId="5" fillId="2" borderId="0" xfId="0" applyFont="1" applyFill="1" applyAlignment="1">
      <alignment horizontal="center"/>
    </xf>
    <xf numFmtId="0" fontId="4" fillId="2" borderId="0" xfId="0" applyFont="1" applyFill="1" applyAlignment="1">
      <alignment horizontal="center"/>
    </xf>
    <xf numFmtId="0" fontId="5" fillId="2" borderId="0" xfId="0" applyFont="1" applyFill="1" applyBorder="1" applyAlignment="1">
      <alignment horizontal="center"/>
    </xf>
    <xf numFmtId="0" fontId="4" fillId="2" borderId="0" xfId="0" applyFont="1" applyFill="1" applyBorder="1" applyAlignment="1">
      <alignment horizontal="center"/>
    </xf>
    <xf numFmtId="0" fontId="4" fillId="5" borderId="0" xfId="0" applyFont="1" applyFill="1" applyBorder="1" applyAlignment="1">
      <alignment wrapText="1"/>
    </xf>
    <xf numFmtId="0" fontId="4" fillId="5" borderId="0" xfId="0" applyFont="1" applyFill="1" applyBorder="1" applyAlignment="1">
      <alignment vertical="center"/>
    </xf>
    <xf numFmtId="0" fontId="4" fillId="5" borderId="0" xfId="0" applyFont="1" applyFill="1" applyAlignment="1">
      <alignment vertical="center"/>
    </xf>
    <xf numFmtId="0" fontId="19" fillId="5" borderId="0"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protection locked="0"/>
    </xf>
    <xf numFmtId="0" fontId="7" fillId="5" borderId="0" xfId="0" applyFont="1" applyFill="1" applyBorder="1" applyAlignment="1" applyProtection="1">
      <alignment vertical="center"/>
      <protection locked="0"/>
    </xf>
    <xf numFmtId="0" fontId="5" fillId="2" borderId="0" xfId="0" applyFont="1" applyFill="1" applyAlignment="1">
      <alignment horizontal="center" vertical="center"/>
    </xf>
    <xf numFmtId="0" fontId="5" fillId="2" borderId="0" xfId="0" applyFont="1" applyFill="1" applyAlignment="1" applyProtection="1">
      <alignment horizontal="center"/>
      <protection locked="0"/>
    </xf>
    <xf numFmtId="0" fontId="4" fillId="2" borderId="0" xfId="0" applyFont="1" applyFill="1" applyAlignment="1" applyProtection="1">
      <alignment horizontal="center"/>
      <protection locked="0"/>
    </xf>
    <xf numFmtId="0" fontId="4" fillId="0" borderId="0" xfId="0" applyFont="1" applyFill="1" applyBorder="1" applyAlignment="1" applyProtection="1">
      <alignment vertical="center"/>
      <protection locked="0"/>
    </xf>
    <xf numFmtId="0" fontId="5" fillId="0" borderId="16" xfId="0" applyFont="1" applyFill="1" applyBorder="1" applyAlignment="1" applyProtection="1">
      <alignment horizontal="left" vertical="center" wrapText="1"/>
      <protection locked="0"/>
    </xf>
    <xf numFmtId="0" fontId="4" fillId="0" borderId="0" xfId="0" applyFont="1" applyFill="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0" fontId="17" fillId="5" borderId="0" xfId="0" applyFont="1" applyFill="1" applyBorder="1" applyAlignment="1" applyProtection="1">
      <alignment horizontal="center" vertical="center"/>
      <protection locked="0"/>
    </xf>
    <xf numFmtId="0" fontId="4" fillId="13" borderId="12" xfId="0" applyFont="1" applyFill="1" applyBorder="1" applyAlignment="1" applyProtection="1">
      <alignment vertical="center" wrapText="1"/>
      <protection locked="0"/>
    </xf>
    <xf numFmtId="0" fontId="4" fillId="13" borderId="18" xfId="0" applyFont="1" applyFill="1" applyBorder="1" applyAlignment="1" applyProtection="1">
      <alignment vertical="center" wrapText="1"/>
      <protection locked="0"/>
    </xf>
    <xf numFmtId="0" fontId="4" fillId="13" borderId="9" xfId="0" applyFont="1" applyFill="1" applyBorder="1" applyAlignment="1" applyProtection="1">
      <alignment vertical="center" wrapText="1"/>
      <protection locked="0"/>
    </xf>
    <xf numFmtId="0" fontId="30" fillId="13" borderId="9" xfId="0" applyFont="1" applyFill="1" applyBorder="1" applyAlignment="1" applyProtection="1">
      <alignment vertical="center" wrapText="1"/>
      <protection locked="0"/>
    </xf>
    <xf numFmtId="0" fontId="4" fillId="13" borderId="33" xfId="0" applyFont="1" applyFill="1" applyBorder="1" applyAlignment="1" applyProtection="1">
      <alignment vertical="center" wrapText="1"/>
      <protection locked="0"/>
    </xf>
    <xf numFmtId="0" fontId="4" fillId="13" borderId="4" xfId="0" applyFont="1" applyFill="1" applyBorder="1" applyAlignment="1" applyProtection="1">
      <alignment vertical="center" wrapText="1"/>
      <protection locked="0"/>
    </xf>
    <xf numFmtId="0" fontId="4" fillId="13" borderId="25" xfId="0" applyFont="1" applyFill="1" applyBorder="1" applyAlignment="1" applyProtection="1">
      <alignment vertical="center" wrapText="1"/>
      <protection locked="0"/>
    </xf>
    <xf numFmtId="0" fontId="4" fillId="13" borderId="8" xfId="0" applyFont="1" applyFill="1" applyBorder="1" applyAlignment="1" applyProtection="1">
      <alignment vertical="center" wrapText="1"/>
      <protection locked="0"/>
    </xf>
    <xf numFmtId="0" fontId="4" fillId="13" borderId="32" xfId="0" applyFont="1" applyFill="1" applyBorder="1" applyAlignment="1" applyProtection="1">
      <alignment vertical="center" wrapText="1"/>
      <protection locked="0"/>
    </xf>
    <xf numFmtId="0" fontId="13" fillId="5" borderId="26" xfId="0" applyFont="1" applyFill="1" applyBorder="1" applyAlignment="1" applyProtection="1">
      <alignment horizontal="center" vertical="center" wrapText="1"/>
      <protection locked="0"/>
    </xf>
    <xf numFmtId="0" fontId="4" fillId="13" borderId="9" xfId="0" applyFont="1" applyFill="1" applyBorder="1" applyAlignment="1" applyProtection="1">
      <alignment horizontal="left" vertical="center" wrapText="1"/>
      <protection locked="0"/>
    </xf>
    <xf numFmtId="0" fontId="14" fillId="13" borderId="40" xfId="0" applyFont="1" applyFill="1" applyBorder="1" applyAlignment="1" applyProtection="1">
      <alignment horizontal="center" vertical="center"/>
      <protection locked="0"/>
    </xf>
    <xf numFmtId="0" fontId="14" fillId="13" borderId="41" xfId="0" applyFont="1" applyFill="1" applyBorder="1" applyAlignment="1" applyProtection="1">
      <alignment horizontal="center" vertical="center"/>
      <protection locked="0"/>
    </xf>
    <xf numFmtId="0" fontId="14" fillId="13" borderId="45" xfId="0" applyFont="1" applyFill="1" applyBorder="1" applyAlignment="1" applyProtection="1">
      <alignment horizontal="center" vertical="center"/>
      <protection locked="0"/>
    </xf>
    <xf numFmtId="0" fontId="14" fillId="13" borderId="42" xfId="0" applyFont="1" applyFill="1" applyBorder="1" applyAlignment="1" applyProtection="1">
      <alignment horizontal="center" vertical="center"/>
      <protection locked="0"/>
    </xf>
    <xf numFmtId="0" fontId="5" fillId="13" borderId="43" xfId="0" applyFont="1" applyFill="1" applyBorder="1" applyAlignment="1" applyProtection="1">
      <alignment horizontal="center" vertical="center" wrapText="1"/>
      <protection locked="0"/>
    </xf>
    <xf numFmtId="0" fontId="5" fillId="13" borderId="40" xfId="0" applyFont="1" applyFill="1" applyBorder="1" applyAlignment="1" applyProtection="1">
      <alignment horizontal="center" vertical="center" wrapText="1"/>
      <protection locked="0"/>
    </xf>
    <xf numFmtId="0" fontId="5" fillId="13" borderId="45" xfId="0" applyFont="1" applyFill="1" applyBorder="1" applyAlignment="1" applyProtection="1">
      <alignment horizontal="center" vertical="center" wrapText="1"/>
      <protection locked="0"/>
    </xf>
    <xf numFmtId="0" fontId="5" fillId="13" borderId="46" xfId="0" applyFont="1" applyFill="1" applyBorder="1" applyAlignment="1" applyProtection="1">
      <alignment horizontal="center" vertical="center" wrapText="1"/>
      <protection locked="0"/>
    </xf>
    <xf numFmtId="0" fontId="4" fillId="2" borderId="0" xfId="0" applyFont="1" applyFill="1" applyBorder="1" applyAlignment="1">
      <alignment horizontal="center" wrapText="1"/>
    </xf>
    <xf numFmtId="0" fontId="40" fillId="2" borderId="0" xfId="0" applyFont="1" applyFill="1" applyBorder="1" applyAlignment="1">
      <alignment vertical="top" wrapText="1"/>
    </xf>
    <xf numFmtId="0" fontId="55" fillId="5" borderId="0" xfId="0" applyFont="1" applyFill="1" applyBorder="1" applyProtection="1">
      <protection locked="0"/>
    </xf>
    <xf numFmtId="0" fontId="55" fillId="5" borderId="0" xfId="0" applyFont="1" applyFill="1" applyBorder="1" applyAlignment="1" applyProtection="1">
      <alignment horizontal="center"/>
      <protection locked="0"/>
    </xf>
    <xf numFmtId="0" fontId="55" fillId="5" borderId="0" xfId="0" applyFont="1" applyFill="1" applyBorder="1" applyAlignment="1" applyProtection="1">
      <alignment horizontal="center" vertical="center" wrapText="1"/>
      <protection locked="0"/>
    </xf>
    <xf numFmtId="0" fontId="55" fillId="5" borderId="0" xfId="0" applyFont="1" applyFill="1" applyBorder="1" applyAlignment="1" applyProtection="1">
      <alignment horizontal="center" vertical="center"/>
      <protection locked="0"/>
    </xf>
    <xf numFmtId="0" fontId="58" fillId="2" borderId="0" xfId="0" applyFont="1" applyFill="1" applyAlignment="1"/>
    <xf numFmtId="0" fontId="58" fillId="2" borderId="0" xfId="0" applyFont="1" applyFill="1" applyAlignment="1">
      <alignment horizontal="left" vertical="center" wrapText="1"/>
    </xf>
    <xf numFmtId="0" fontId="40" fillId="2" borderId="0" xfId="0" applyFont="1" applyFill="1" applyBorder="1" applyAlignment="1">
      <alignment vertical="top" wrapText="1"/>
    </xf>
    <xf numFmtId="0" fontId="4" fillId="2" borderId="0" xfId="0" applyFont="1" applyFill="1" applyBorder="1"/>
    <xf numFmtId="0" fontId="4" fillId="11" borderId="7" xfId="0" applyFont="1" applyFill="1" applyBorder="1" applyAlignment="1" applyProtection="1">
      <alignment horizontal="left" vertical="top"/>
      <protection locked="0"/>
    </xf>
    <xf numFmtId="0" fontId="4" fillId="11" borderId="7" xfId="0" applyFont="1" applyFill="1" applyBorder="1" applyAlignment="1" applyProtection="1">
      <alignment horizontal="left" vertical="top" wrapText="1"/>
      <protection locked="0"/>
    </xf>
    <xf numFmtId="0" fontId="4" fillId="11" borderId="7" xfId="0" applyFont="1" applyFill="1" applyBorder="1" applyAlignment="1">
      <alignment horizontal="left" vertical="top"/>
    </xf>
    <xf numFmtId="0" fontId="4" fillId="5" borderId="0" xfId="0" applyFont="1" applyFill="1" applyAlignment="1">
      <alignment horizontal="center"/>
    </xf>
    <xf numFmtId="0" fontId="15" fillId="5" borderId="0" xfId="0" applyFont="1" applyFill="1" applyBorder="1" applyAlignment="1"/>
    <xf numFmtId="0" fontId="60" fillId="0" borderId="0" xfId="0" applyFont="1" applyFill="1" applyBorder="1" applyAlignment="1">
      <alignment vertical="top" wrapText="1"/>
    </xf>
    <xf numFmtId="0" fontId="53" fillId="0" borderId="0" xfId="0" applyFont="1" applyFill="1" applyBorder="1" applyAlignment="1">
      <alignment vertical="top" wrapText="1"/>
    </xf>
    <xf numFmtId="0" fontId="53" fillId="0" borderId="7" xfId="0" applyFont="1" applyFill="1" applyBorder="1" applyAlignment="1">
      <alignment vertical="top" wrapText="1"/>
    </xf>
    <xf numFmtId="0" fontId="53" fillId="0" borderId="7" xfId="0" applyFont="1" applyFill="1" applyBorder="1" applyAlignment="1">
      <alignment horizontal="center" vertical="top" wrapText="1"/>
    </xf>
    <xf numFmtId="0" fontId="30" fillId="0" borderId="0" xfId="0" applyFont="1" applyFill="1" applyAlignment="1">
      <alignment vertical="center"/>
    </xf>
    <xf numFmtId="0" fontId="15" fillId="4" borderId="2" xfId="0" applyFont="1" applyFill="1" applyBorder="1" applyAlignment="1">
      <alignment horizontal="center" vertical="center"/>
    </xf>
    <xf numFmtId="0" fontId="15" fillId="4" borderId="0" xfId="0" applyFont="1" applyFill="1" applyBorder="1" applyAlignment="1">
      <alignment horizontal="center" vertical="center"/>
    </xf>
    <xf numFmtId="0" fontId="15" fillId="5" borderId="0" xfId="0" applyFont="1" applyFill="1" applyBorder="1" applyAlignment="1">
      <alignment horizontal="center" vertical="center"/>
    </xf>
    <xf numFmtId="0" fontId="18" fillId="2" borderId="0" xfId="0" applyFont="1" applyFill="1" applyBorder="1" applyAlignment="1">
      <alignment horizontal="center" vertical="center" wrapText="1"/>
    </xf>
    <xf numFmtId="0" fontId="17" fillId="10" borderId="0" xfId="1" applyFont="1" applyFill="1" applyBorder="1" applyAlignment="1">
      <alignment horizontal="left"/>
    </xf>
    <xf numFmtId="0" fontId="17" fillId="10" borderId="6" xfId="1" applyFont="1" applyFill="1" applyBorder="1" applyAlignment="1">
      <alignment horizontal="left"/>
    </xf>
    <xf numFmtId="0" fontId="17" fillId="5" borderId="5" xfId="0" applyFont="1" applyFill="1" applyBorder="1" applyAlignment="1">
      <alignment horizontal="left"/>
    </xf>
    <xf numFmtId="0" fontId="17" fillId="5" borderId="0" xfId="0" applyFont="1" applyFill="1" applyBorder="1" applyAlignment="1">
      <alignment horizontal="left"/>
    </xf>
    <xf numFmtId="0" fontId="17" fillId="10" borderId="0" xfId="1" applyFont="1" applyFill="1" applyBorder="1" applyAlignment="1">
      <alignment horizontal="center"/>
    </xf>
    <xf numFmtId="0" fontId="0" fillId="2" borderId="0" xfId="0" applyFill="1" applyAlignment="1">
      <alignment horizontal="left" vertical="center" wrapText="1"/>
    </xf>
    <xf numFmtId="0" fontId="1" fillId="5" borderId="0" xfId="0" applyFont="1" applyFill="1" applyBorder="1" applyAlignment="1">
      <alignment horizontal="center" vertical="center"/>
    </xf>
    <xf numFmtId="0" fontId="0" fillId="16" borderId="0" xfId="0" applyFill="1" applyBorder="1" applyAlignment="1">
      <alignment horizontal="center" vertical="center" wrapText="1"/>
    </xf>
    <xf numFmtId="0" fontId="25" fillId="13" borderId="0" xfId="0" applyFont="1" applyFill="1" applyBorder="1" applyAlignment="1">
      <alignment horizontal="center" wrapText="1"/>
    </xf>
    <xf numFmtId="0" fontId="25" fillId="2" borderId="0" xfId="0" applyFont="1" applyFill="1" applyBorder="1" applyAlignment="1">
      <alignment horizontal="left" vertical="center"/>
    </xf>
    <xf numFmtId="0" fontId="59" fillId="13" borderId="0" xfId="0" applyFont="1" applyFill="1" applyBorder="1" applyAlignment="1">
      <alignment horizontal="center" wrapText="1"/>
    </xf>
    <xf numFmtId="0" fontId="45" fillId="14" borderId="0" xfId="0" applyFont="1" applyFill="1" applyBorder="1" applyAlignment="1">
      <alignment horizontal="center" vertical="center" wrapText="1"/>
    </xf>
    <xf numFmtId="0" fontId="15" fillId="14" borderId="0" xfId="0" applyFont="1" applyFill="1" applyBorder="1" applyAlignment="1">
      <alignment horizontal="center" vertical="center"/>
    </xf>
    <xf numFmtId="0" fontId="6" fillId="2" borderId="0" xfId="0" applyFont="1" applyFill="1" applyAlignment="1">
      <alignment horizontal="left" vertical="top" wrapText="1"/>
    </xf>
    <xf numFmtId="0" fontId="23" fillId="2" borderId="0" xfId="1" applyFont="1" applyFill="1" applyBorder="1" applyAlignment="1">
      <alignment vertical="center" wrapText="1"/>
    </xf>
    <xf numFmtId="0" fontId="23" fillId="2" borderId="0" xfId="1" applyFont="1" applyFill="1" applyBorder="1" applyAlignment="1">
      <alignment wrapText="1"/>
    </xf>
    <xf numFmtId="0" fontId="6" fillId="2" borderId="0" xfId="0" applyFont="1" applyFill="1" applyBorder="1" applyAlignment="1">
      <alignment vertical="top" wrapText="1"/>
    </xf>
    <xf numFmtId="0" fontId="23" fillId="2" borderId="0" xfId="6" applyFont="1" applyFill="1"/>
    <xf numFmtId="0" fontId="23" fillId="0" borderId="0" xfId="1" applyFont="1" applyFill="1" applyAlignment="1">
      <alignment horizontal="left"/>
    </xf>
    <xf numFmtId="0" fontId="4" fillId="2" borderId="0" xfId="0" applyFont="1" applyFill="1" applyBorder="1"/>
    <xf numFmtId="0" fontId="23" fillId="0" borderId="0" xfId="1" applyFont="1" applyFill="1"/>
    <xf numFmtId="0" fontId="6" fillId="0" borderId="0" xfId="0" applyFont="1" applyFill="1" applyBorder="1" applyAlignment="1">
      <alignment vertical="center" wrapText="1"/>
    </xf>
    <xf numFmtId="0" fontId="55" fillId="5" borderId="0" xfId="1" applyFont="1" applyFill="1" applyAlignment="1">
      <alignment horizontal="center" vertical="center"/>
    </xf>
    <xf numFmtId="0" fontId="31" fillId="2" borderId="0" xfId="0" applyFont="1" applyFill="1" applyBorder="1" applyAlignment="1">
      <alignment vertical="top" wrapText="1"/>
    </xf>
    <xf numFmtId="0" fontId="6" fillId="2" borderId="0" xfId="0" applyFont="1" applyFill="1" applyAlignment="1">
      <alignment vertical="top" wrapText="1"/>
    </xf>
    <xf numFmtId="0" fontId="6" fillId="2" borderId="0" xfId="0" applyFont="1" applyFill="1" applyAlignment="1">
      <alignment vertical="center" wrapText="1"/>
    </xf>
    <xf numFmtId="0" fontId="6" fillId="2" borderId="0" xfId="0" applyFont="1" applyFill="1" applyBorder="1" applyAlignment="1">
      <alignment horizontal="left" vertical="top" wrapText="1"/>
    </xf>
    <xf numFmtId="0" fontId="6" fillId="2" borderId="0" xfId="0" applyFont="1" applyFill="1" applyAlignment="1">
      <alignment wrapText="1"/>
    </xf>
    <xf numFmtId="0" fontId="23" fillId="2" borderId="0" xfId="1" applyFont="1" applyFill="1" applyAlignment="1">
      <alignment wrapText="1"/>
    </xf>
    <xf numFmtId="0" fontId="15" fillId="5" borderId="0" xfId="0" applyFont="1" applyFill="1" applyBorder="1" applyAlignment="1">
      <alignment horizontal="left"/>
    </xf>
    <xf numFmtId="0" fontId="52" fillId="0" borderId="34" xfId="0" applyFont="1" applyFill="1" applyBorder="1" applyAlignment="1">
      <alignment vertical="center" wrapText="1"/>
    </xf>
    <xf numFmtId="0" fontId="52" fillId="0" borderId="0" xfId="0" applyFont="1" applyFill="1" applyBorder="1" applyAlignment="1">
      <alignment vertical="center" wrapText="1"/>
    </xf>
    <xf numFmtId="0" fontId="6" fillId="0" borderId="0" xfId="0" applyFont="1" applyFill="1" applyAlignment="1">
      <alignment vertical="center" wrapText="1"/>
    </xf>
    <xf numFmtId="0" fontId="57" fillId="14" borderId="0" xfId="0" applyFont="1" applyFill="1" applyBorder="1" applyAlignment="1">
      <alignment horizontal="center" vertical="center"/>
    </xf>
    <xf numFmtId="0" fontId="37" fillId="10" borderId="0" xfId="1" applyFont="1" applyFill="1" applyBorder="1" applyAlignment="1">
      <alignment horizontal="center"/>
    </xf>
    <xf numFmtId="0" fontId="37" fillId="8" borderId="0" xfId="1" applyFont="1" applyFill="1" applyBorder="1" applyAlignment="1">
      <alignment horizontal="center"/>
    </xf>
    <xf numFmtId="0" fontId="37" fillId="8" borderId="6" xfId="1" applyFont="1" applyFill="1" applyBorder="1" applyAlignment="1">
      <alignment horizontal="center"/>
    </xf>
    <xf numFmtId="0" fontId="1" fillId="10" borderId="0" xfId="1" applyFont="1" applyFill="1" applyBorder="1" applyAlignment="1">
      <alignment horizontal="left" indent="1"/>
    </xf>
    <xf numFmtId="0" fontId="35" fillId="10" borderId="0" xfId="1" applyFont="1" applyFill="1" applyBorder="1" applyAlignment="1">
      <alignment horizontal="center"/>
    </xf>
    <xf numFmtId="0" fontId="35" fillId="8" borderId="0" xfId="1" applyFont="1" applyFill="1" applyAlignment="1">
      <alignment horizontal="left" indent="1"/>
    </xf>
    <xf numFmtId="0" fontId="35" fillId="10" borderId="0" xfId="1" applyFont="1" applyFill="1" applyBorder="1" applyAlignment="1">
      <alignment horizontal="left" indent="1"/>
    </xf>
    <xf numFmtId="0" fontId="4" fillId="11" borderId="7" xfId="0" applyFont="1" applyFill="1" applyBorder="1" applyAlignment="1"/>
    <xf numFmtId="0" fontId="54" fillId="11" borderId="7" xfId="0" applyFont="1" applyFill="1" applyBorder="1" applyAlignment="1">
      <alignment horizontal="center" vertical="top" wrapText="1"/>
    </xf>
    <xf numFmtId="0" fontId="4" fillId="11" borderId="37" xfId="0" applyFont="1" applyFill="1" applyBorder="1" applyAlignment="1" applyProtection="1">
      <alignment horizontal="left" vertical="center"/>
      <protection locked="0"/>
    </xf>
    <xf numFmtId="0" fontId="4" fillId="11" borderId="36" xfId="0" applyFont="1" applyFill="1" applyBorder="1" applyAlignment="1" applyProtection="1">
      <alignment horizontal="left" vertical="center"/>
      <protection locked="0"/>
    </xf>
    <xf numFmtId="0" fontId="56" fillId="0" borderId="39" xfId="0" applyFont="1" applyBorder="1" applyAlignment="1">
      <alignment horizontal="center" vertical="top" wrapText="1"/>
    </xf>
    <xf numFmtId="0" fontId="56" fillId="0" borderId="0" xfId="0" applyFont="1" applyBorder="1" applyAlignment="1">
      <alignment horizontal="center" vertical="top" wrapText="1"/>
    </xf>
    <xf numFmtId="0" fontId="53" fillId="0" borderId="37" xfId="0" applyFont="1" applyBorder="1" applyAlignment="1">
      <alignment horizontal="left" vertical="top" wrapText="1"/>
    </xf>
    <xf numFmtId="0" fontId="53" fillId="0" borderId="38" xfId="0" applyFont="1" applyBorder="1" applyAlignment="1">
      <alignment horizontal="left" vertical="top" wrapText="1"/>
    </xf>
    <xf numFmtId="0" fontId="53" fillId="0" borderId="36" xfId="0" applyFont="1" applyBorder="1" applyAlignment="1">
      <alignment horizontal="left" vertical="top" wrapText="1"/>
    </xf>
    <xf numFmtId="0" fontId="53" fillId="11" borderId="7" xfId="0" applyFont="1" applyFill="1" applyBorder="1" applyAlignment="1">
      <alignment vertical="top" wrapText="1"/>
    </xf>
    <xf numFmtId="0" fontId="27" fillId="11" borderId="7" xfId="0" applyFont="1" applyFill="1" applyBorder="1" applyAlignment="1">
      <alignment horizontal="left" vertical="center" wrapText="1"/>
    </xf>
    <xf numFmtId="0" fontId="60" fillId="0" borderId="7" xfId="0" applyFont="1" applyFill="1" applyBorder="1" applyAlignment="1">
      <alignment horizontal="left" vertical="top" wrapText="1"/>
    </xf>
    <xf numFmtId="0" fontId="40" fillId="2" borderId="0" xfId="0" applyFont="1" applyFill="1" applyBorder="1" applyAlignment="1">
      <alignment vertical="top" wrapText="1"/>
    </xf>
    <xf numFmtId="0" fontId="53" fillId="0" borderId="0" xfId="0" applyFont="1" applyAlignment="1">
      <alignment horizontal="center" vertical="top" wrapText="1"/>
    </xf>
    <xf numFmtId="0" fontId="53" fillId="0" borderId="0" xfId="0" applyFont="1" applyAlignment="1">
      <alignment horizontal="left" vertical="top" wrapText="1"/>
    </xf>
    <xf numFmtId="0" fontId="53" fillId="0" borderId="35" xfId="0" applyFont="1" applyBorder="1" applyAlignment="1">
      <alignment horizontal="left" vertical="top" wrapText="1"/>
    </xf>
    <xf numFmtId="0" fontId="4" fillId="11" borderId="37" xfId="0" applyFont="1" applyFill="1" applyBorder="1" applyAlignment="1" applyProtection="1">
      <alignment horizontal="center" vertical="center"/>
      <protection locked="0"/>
    </xf>
    <xf numFmtId="0" fontId="4" fillId="11" borderId="36" xfId="0" applyFont="1" applyFill="1" applyBorder="1" applyAlignment="1" applyProtection="1">
      <alignment horizontal="center" vertical="center"/>
      <protection locked="0"/>
    </xf>
    <xf numFmtId="0" fontId="56" fillId="0" borderId="37" xfId="0" applyFont="1" applyBorder="1" applyAlignment="1">
      <alignment horizontal="left" vertical="top" wrapText="1"/>
    </xf>
    <xf numFmtId="0" fontId="56" fillId="0" borderId="36" xfId="0" applyFont="1" applyBorder="1" applyAlignment="1">
      <alignment horizontal="left" vertical="top" wrapText="1"/>
    </xf>
    <xf numFmtId="0" fontId="4" fillId="2" borderId="0" xfId="0" applyFont="1" applyFill="1" applyAlignment="1"/>
    <xf numFmtId="0" fontId="4" fillId="11" borderId="21" xfId="0" applyFont="1" applyFill="1" applyBorder="1" applyAlignment="1">
      <alignment horizontal="center" vertical="center"/>
    </xf>
    <xf numFmtId="0" fontId="19" fillId="5" borderId="0" xfId="1" applyFont="1" applyFill="1" applyAlignment="1">
      <alignment horizontal="center" vertical="center"/>
    </xf>
    <xf numFmtId="0" fontId="15" fillId="5" borderId="31" xfId="0" applyFont="1" applyFill="1" applyBorder="1" applyAlignment="1">
      <alignment horizontal="center"/>
    </xf>
    <xf numFmtId="0" fontId="4" fillId="11" borderId="0" xfId="0" applyFont="1" applyFill="1" applyBorder="1" applyAlignment="1">
      <alignment horizontal="center" vertical="center"/>
    </xf>
    <xf numFmtId="0" fontId="15" fillId="15" borderId="0" xfId="0" applyFont="1" applyFill="1" applyBorder="1" applyAlignment="1">
      <alignment horizontal="center" vertical="center"/>
    </xf>
    <xf numFmtId="0" fontId="19" fillId="5" borderId="31" xfId="0" applyFont="1" applyFill="1" applyBorder="1" applyAlignment="1">
      <alignment horizontal="center" vertical="center"/>
    </xf>
    <xf numFmtId="0" fontId="15" fillId="14" borderId="0" xfId="0" applyFont="1" applyFill="1" applyBorder="1" applyAlignment="1" applyProtection="1">
      <alignment horizontal="center" vertical="center"/>
      <protection locked="0"/>
    </xf>
    <xf numFmtId="0" fontId="19" fillId="5" borderId="0" xfId="1" applyFont="1" applyFill="1" applyAlignment="1" applyProtection="1">
      <alignment horizontal="center" vertical="center"/>
      <protection locked="0"/>
    </xf>
    <xf numFmtId="0" fontId="19" fillId="5" borderId="31" xfId="0" applyFont="1" applyFill="1" applyBorder="1" applyAlignment="1" applyProtection="1">
      <alignment horizontal="center" vertical="center"/>
      <protection locked="0"/>
    </xf>
    <xf numFmtId="0" fontId="4" fillId="11" borderId="21" xfId="0" applyFont="1" applyFill="1" applyBorder="1" applyAlignment="1" applyProtection="1">
      <alignment horizontal="center" vertical="center"/>
      <protection locked="0"/>
    </xf>
    <xf numFmtId="0" fontId="4" fillId="11" borderId="0" xfId="0" applyFont="1" applyFill="1" applyBorder="1" applyAlignment="1" applyProtection="1">
      <alignment horizontal="center" vertical="center"/>
      <protection locked="0"/>
    </xf>
    <xf numFmtId="0" fontId="13" fillId="5" borderId="26" xfId="0" applyFont="1" applyFill="1" applyBorder="1" applyAlignment="1" applyProtection="1">
      <alignment horizontal="center" vertical="center" wrapText="1"/>
      <protection locked="0"/>
    </xf>
    <xf numFmtId="0" fontId="13" fillId="5" borderId="27" xfId="0" applyFont="1" applyFill="1" applyBorder="1" applyAlignment="1" applyProtection="1">
      <alignment horizontal="center" vertical="center" wrapText="1"/>
      <protection locked="0"/>
    </xf>
    <xf numFmtId="0" fontId="14" fillId="13" borderId="42" xfId="0" applyFont="1" applyFill="1" applyBorder="1" applyAlignment="1" applyProtection="1">
      <alignment horizontal="center" vertical="center"/>
      <protection locked="0"/>
    </xf>
    <xf numFmtId="0" fontId="14" fillId="13" borderId="43" xfId="0" applyFont="1" applyFill="1" applyBorder="1" applyAlignment="1" applyProtection="1">
      <alignment horizontal="center" vertical="center"/>
      <protection locked="0"/>
    </xf>
    <xf numFmtId="0" fontId="14" fillId="13" borderId="44" xfId="0" applyFont="1" applyFill="1" applyBorder="1" applyAlignment="1" applyProtection="1">
      <alignment horizontal="center" vertical="center"/>
      <protection locked="0"/>
    </xf>
    <xf numFmtId="0" fontId="13" fillId="5" borderId="47" xfId="0" applyFont="1" applyFill="1" applyBorder="1" applyAlignment="1" applyProtection="1">
      <alignment horizontal="center" vertical="center" wrapText="1"/>
      <protection locked="0"/>
    </xf>
    <xf numFmtId="0" fontId="13" fillId="5" borderId="43" xfId="0" applyFont="1" applyFill="1" applyBorder="1" applyAlignment="1" applyProtection="1">
      <alignment horizontal="center" vertical="center" wrapText="1"/>
      <protection locked="0"/>
    </xf>
    <xf numFmtId="0" fontId="13" fillId="5" borderId="41" xfId="0" applyFont="1" applyFill="1" applyBorder="1" applyAlignment="1" applyProtection="1">
      <alignment horizontal="center" vertical="center" wrapText="1"/>
      <protection locked="0"/>
    </xf>
    <xf numFmtId="0" fontId="14" fillId="13" borderId="41" xfId="0" applyFont="1" applyFill="1" applyBorder="1" applyAlignment="1" applyProtection="1">
      <alignment horizontal="center" vertical="center"/>
      <protection locked="0"/>
    </xf>
    <xf numFmtId="0" fontId="5" fillId="13" borderId="45" xfId="0" applyFont="1" applyFill="1" applyBorder="1" applyAlignment="1" applyProtection="1">
      <alignment horizontal="center" vertical="center" wrapText="1"/>
      <protection locked="0"/>
    </xf>
    <xf numFmtId="0" fontId="13" fillId="5" borderId="24" xfId="0" applyFont="1" applyFill="1" applyBorder="1" applyAlignment="1" applyProtection="1">
      <alignment horizontal="center" vertical="center" wrapText="1"/>
      <protection locked="0"/>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2" borderId="0" xfId="0" applyFont="1" applyFill="1" applyAlignment="1">
      <alignment horizontal="left" vertical="center" wrapText="1"/>
    </xf>
    <xf numFmtId="0" fontId="58" fillId="2" borderId="0" xfId="0" applyFont="1" applyFill="1" applyBorder="1" applyAlignment="1">
      <alignment horizontal="left" vertical="center" wrapText="1"/>
    </xf>
    <xf numFmtId="0" fontId="58" fillId="2" borderId="2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Alignment="1">
      <alignment horizontal="left" vertical="center" wrapText="1"/>
    </xf>
    <xf numFmtId="0" fontId="58" fillId="2" borderId="0" xfId="0" applyFont="1" applyFill="1" applyAlignment="1">
      <alignment horizontal="left" vertical="center" wrapText="1"/>
    </xf>
    <xf numFmtId="0" fontId="5" fillId="2" borderId="21" xfId="0" applyFont="1" applyFill="1" applyBorder="1" applyAlignment="1">
      <alignment horizontal="left" vertical="center" wrapText="1"/>
    </xf>
    <xf numFmtId="0" fontId="30" fillId="2" borderId="0" xfId="0" applyFont="1" applyFill="1" applyAlignment="1">
      <alignment horizontal="left" wrapText="1"/>
    </xf>
    <xf numFmtId="0" fontId="4" fillId="2" borderId="0" xfId="0" applyFont="1" applyFill="1" applyAlignment="1">
      <alignment horizontal="left" vertical="center"/>
    </xf>
    <xf numFmtId="0" fontId="4" fillId="2" borderId="0" xfId="0" applyFont="1" applyFill="1" applyBorder="1" applyAlignment="1">
      <alignment horizontal="left" wrapText="1"/>
    </xf>
  </cellXfs>
  <cellStyles count="10">
    <cellStyle name="Lien hypertexte" xfId="1" builtinId="8"/>
    <cellStyle name="Lien hypertexte 2" xfId="3" xr:uid="{8228CC82-B365-4FB6-89BA-140EDB9D1768}"/>
    <cellStyle name="Lien hypertexte 2 2" xfId="5" xr:uid="{4877740C-EA0B-495A-8A71-5B194451C3D2}"/>
    <cellStyle name="Lien hypertexte 3" xfId="6" xr:uid="{CFEDEDB6-A1CF-4AD2-9BC2-B98BB6413B6C}"/>
    <cellStyle name="Lien hypertexte 4" xfId="4" xr:uid="{6F846BA3-E207-4DF0-8666-D0B586A812C5}"/>
    <cellStyle name="Milliers 2" xfId="7" xr:uid="{EC4B71B0-97A1-4FBF-AC88-240BFEF3801A}"/>
    <cellStyle name="Normal" xfId="0" builtinId="0"/>
    <cellStyle name="Normal 2" xfId="2" xr:uid="{6F1A2183-1F69-4E06-8149-F2C498359600}"/>
    <cellStyle name="Normal 3" xfId="8" xr:uid="{8EE6950D-8B1B-41B6-8404-1E63F461C1F2}"/>
    <cellStyle name="Pourcentage 2" xfId="9" xr:uid="{9B7C1358-BC34-474D-A46B-67BBB828EA9D}"/>
  </cellStyles>
  <dxfs count="24">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i val="0"/>
        <color theme="0"/>
      </font>
      <fill>
        <patternFill>
          <fgColor theme="0"/>
          <bgColor rgb="FFF56771"/>
        </patternFill>
      </fill>
    </dxf>
    <dxf>
      <font>
        <b val="0"/>
        <i/>
        <color auto="1"/>
      </font>
      <fill>
        <patternFill>
          <bgColor theme="0" tint="-4.9989318521683403E-2"/>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
      <font>
        <b val="0"/>
        <i/>
        <color auto="1"/>
      </font>
      <fill>
        <patternFill>
          <bgColor theme="0" tint="-4.9989318521683403E-2"/>
        </patternFill>
      </fill>
    </dxf>
    <dxf>
      <font>
        <b/>
        <i val="0"/>
        <color theme="0"/>
      </font>
      <fill>
        <patternFill>
          <fgColor theme="0"/>
          <bgColor rgb="FFF56771"/>
        </patternFill>
      </fill>
    </dxf>
  </dxfs>
  <tableStyles count="0" defaultTableStyle="TableStyleMedium2" defaultPivotStyle="PivotStyleLight16"/>
  <colors>
    <mruColors>
      <color rgb="FFE6423B"/>
      <color rgb="FFFCE2E6"/>
      <color rgb="FFED9D9D"/>
      <color rgb="FF063B65"/>
      <color rgb="FFEE9696"/>
      <color rgb="FFF56771"/>
      <color rgb="FFF5838B"/>
      <color rgb="FFF8BAC3"/>
      <color rgb="FFFBCDD0"/>
      <color rgb="FFFF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sv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225778</xdr:colOff>
      <xdr:row>2</xdr:row>
      <xdr:rowOff>39599</xdr:rowOff>
    </xdr:to>
    <xdr:pic>
      <xdr:nvPicPr>
        <xdr:cNvPr id="2" name="Image 1">
          <a:extLst>
            <a:ext uri="{FF2B5EF4-FFF2-40B4-BE49-F238E27FC236}">
              <a16:creationId xmlns:a16="http://schemas.microsoft.com/office/drawing/2014/main" id="{326A5395-8AA7-4C8A-93C0-91680E80BBE5}"/>
            </a:ext>
          </a:extLst>
        </xdr:cNvPr>
        <xdr:cNvPicPr>
          <a:picLocks noChangeAspect="1"/>
        </xdr:cNvPicPr>
      </xdr:nvPicPr>
      <xdr:blipFill>
        <a:blip xmlns:r="http://schemas.openxmlformats.org/officeDocument/2006/relationships" r:embed="rId1"/>
        <a:stretch>
          <a:fillRect/>
        </a:stretch>
      </xdr:blipFill>
      <xdr:spPr>
        <a:xfrm>
          <a:off x="0" y="0"/>
          <a:ext cx="987778" cy="407899"/>
        </a:xfrm>
        <a:prstGeom prst="rect">
          <a:avLst/>
        </a:prstGeom>
      </xdr:spPr>
    </xdr:pic>
    <xdr:clientData/>
  </xdr:twoCellAnchor>
  <xdr:twoCellAnchor editAs="oneCell">
    <xdr:from>
      <xdr:col>6</xdr:col>
      <xdr:colOff>53623</xdr:colOff>
      <xdr:row>0</xdr:row>
      <xdr:rowOff>0</xdr:rowOff>
    </xdr:from>
    <xdr:to>
      <xdr:col>6</xdr:col>
      <xdr:colOff>469900</xdr:colOff>
      <xdr:row>2</xdr:row>
      <xdr:rowOff>1035</xdr:rowOff>
    </xdr:to>
    <xdr:pic>
      <xdr:nvPicPr>
        <xdr:cNvPr id="3" name="Image 2">
          <a:extLst>
            <a:ext uri="{FF2B5EF4-FFF2-40B4-BE49-F238E27FC236}">
              <a16:creationId xmlns:a16="http://schemas.microsoft.com/office/drawing/2014/main" id="{210F4299-0965-4417-884A-57B91ABE41E4}"/>
            </a:ext>
          </a:extLst>
        </xdr:cNvPr>
        <xdr:cNvPicPr>
          <a:picLocks noChangeAspect="1"/>
        </xdr:cNvPicPr>
      </xdr:nvPicPr>
      <xdr:blipFill>
        <a:blip xmlns:r="http://schemas.openxmlformats.org/officeDocument/2006/relationships" r:embed="rId2"/>
        <a:stretch>
          <a:fillRect/>
        </a:stretch>
      </xdr:blipFill>
      <xdr:spPr>
        <a:xfrm>
          <a:off x="7356123" y="0"/>
          <a:ext cx="416277" cy="369335"/>
        </a:xfrm>
        <a:prstGeom prst="rect">
          <a:avLst/>
        </a:prstGeom>
        <a:solidFill>
          <a:schemeClr val="bg1"/>
        </a:solidFill>
      </xdr:spPr>
    </xdr:pic>
    <xdr:clientData/>
  </xdr:twoCellAnchor>
  <xdr:twoCellAnchor editAs="oneCell">
    <xdr:from>
      <xdr:col>12</xdr:col>
      <xdr:colOff>184591</xdr:colOff>
      <xdr:row>9</xdr:row>
      <xdr:rowOff>81225</xdr:rowOff>
    </xdr:from>
    <xdr:to>
      <xdr:col>12</xdr:col>
      <xdr:colOff>760522</xdr:colOff>
      <xdr:row>11</xdr:row>
      <xdr:rowOff>217354</xdr:rowOff>
    </xdr:to>
    <xdr:pic>
      <xdr:nvPicPr>
        <xdr:cNvPr id="4" name="Graphique 3">
          <a:extLst>
            <a:ext uri="{FF2B5EF4-FFF2-40B4-BE49-F238E27FC236}">
              <a16:creationId xmlns:a16="http://schemas.microsoft.com/office/drawing/2014/main" id="{4575DDB2-E5DE-4DAD-BFB7-4347C0E4900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1874941" y="1725875"/>
          <a:ext cx="575931" cy="580629"/>
        </a:xfrm>
        <a:prstGeom prst="rect">
          <a:avLst/>
        </a:prstGeom>
      </xdr:spPr>
    </xdr:pic>
    <xdr:clientData/>
  </xdr:twoCellAnchor>
  <xdr:twoCellAnchor>
    <xdr:from>
      <xdr:col>11</xdr:col>
      <xdr:colOff>487326</xdr:colOff>
      <xdr:row>12</xdr:row>
      <xdr:rowOff>118141</xdr:rowOff>
    </xdr:from>
    <xdr:to>
      <xdr:col>12</xdr:col>
      <xdr:colOff>1122325</xdr:colOff>
      <xdr:row>15</xdr:row>
      <xdr:rowOff>29535</xdr:rowOff>
    </xdr:to>
    <xdr:sp macro="" textlink="">
      <xdr:nvSpPr>
        <xdr:cNvPr id="5" name="Rectangle 4">
          <a:extLst>
            <a:ext uri="{FF2B5EF4-FFF2-40B4-BE49-F238E27FC236}">
              <a16:creationId xmlns:a16="http://schemas.microsoft.com/office/drawing/2014/main" id="{3A87E091-10CB-4D7F-AD89-76D35FF8FBEF}"/>
            </a:ext>
          </a:extLst>
        </xdr:cNvPr>
        <xdr:cNvSpPr/>
      </xdr:nvSpPr>
      <xdr:spPr>
        <a:xfrm>
          <a:off x="11288676" y="2429541"/>
          <a:ext cx="1523999" cy="546394"/>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900"/>
            <a:t>Cliquez</a:t>
          </a:r>
          <a:r>
            <a:rPr lang="fr-FR" sz="900" baseline="0"/>
            <a:t> sur un chapitre pour accéder directement à l'onglet concerné</a:t>
          </a:r>
          <a:endParaRPr lang="fr-FR" sz="9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220980</xdr:colOff>
      <xdr:row>2</xdr:row>
      <xdr:rowOff>11605</xdr:rowOff>
    </xdr:to>
    <xdr:pic>
      <xdr:nvPicPr>
        <xdr:cNvPr id="2" name="Image 1">
          <a:extLst>
            <a:ext uri="{FF2B5EF4-FFF2-40B4-BE49-F238E27FC236}">
              <a16:creationId xmlns:a16="http://schemas.microsoft.com/office/drawing/2014/main" id="{239DF884-2BE6-4C88-9427-995FF5255FA9}"/>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624840</xdr:colOff>
      <xdr:row>2</xdr:row>
      <xdr:rowOff>11605</xdr:rowOff>
    </xdr:to>
    <xdr:pic>
      <xdr:nvPicPr>
        <xdr:cNvPr id="2" name="Image 1">
          <a:extLst>
            <a:ext uri="{FF2B5EF4-FFF2-40B4-BE49-F238E27FC236}">
              <a16:creationId xmlns:a16="http://schemas.microsoft.com/office/drawing/2014/main" id="{524AF6D8-548C-4B06-BCB0-3BD5912CF975}"/>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220980</xdr:colOff>
      <xdr:row>2</xdr:row>
      <xdr:rowOff>11605</xdr:rowOff>
    </xdr:to>
    <xdr:pic>
      <xdr:nvPicPr>
        <xdr:cNvPr id="2" name="Image 1">
          <a:extLst>
            <a:ext uri="{FF2B5EF4-FFF2-40B4-BE49-F238E27FC236}">
              <a16:creationId xmlns:a16="http://schemas.microsoft.com/office/drawing/2014/main" id="{65338A66-545A-448B-AEA0-F94C3101F460}"/>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218440</xdr:colOff>
      <xdr:row>2</xdr:row>
      <xdr:rowOff>4832</xdr:rowOff>
    </xdr:to>
    <xdr:pic>
      <xdr:nvPicPr>
        <xdr:cNvPr id="2" name="Image 1">
          <a:extLst>
            <a:ext uri="{FF2B5EF4-FFF2-40B4-BE49-F238E27FC236}">
              <a16:creationId xmlns:a16="http://schemas.microsoft.com/office/drawing/2014/main" id="{766FF1ED-B11D-41F0-B7E0-5B5B73B0B40E}"/>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141820</xdr:colOff>
      <xdr:row>0</xdr:row>
      <xdr:rowOff>169333</xdr:rowOff>
    </xdr:from>
    <xdr:to>
      <xdr:col>14</xdr:col>
      <xdr:colOff>649818</xdr:colOff>
      <xdr:row>1</xdr:row>
      <xdr:rowOff>190499</xdr:rowOff>
    </xdr:to>
    <xdr:grpSp>
      <xdr:nvGrpSpPr>
        <xdr:cNvPr id="2" name="Groupe 1">
          <a:extLst>
            <a:ext uri="{FF2B5EF4-FFF2-40B4-BE49-F238E27FC236}">
              <a16:creationId xmlns:a16="http://schemas.microsoft.com/office/drawing/2014/main" id="{6C4F712A-BE41-4AB9-A058-20465D919E57}"/>
            </a:ext>
          </a:extLst>
        </xdr:cNvPr>
        <xdr:cNvGrpSpPr/>
      </xdr:nvGrpSpPr>
      <xdr:grpSpPr>
        <a:xfrm>
          <a:off x="12486220" y="169333"/>
          <a:ext cx="2209798" cy="427566"/>
          <a:chOff x="12122152" y="169333"/>
          <a:chExt cx="2147701" cy="433916"/>
        </a:xfrm>
      </xdr:grpSpPr>
      <xdr:pic>
        <xdr:nvPicPr>
          <xdr:cNvPr id="8" name="Image 7">
            <a:extLst>
              <a:ext uri="{FF2B5EF4-FFF2-40B4-BE49-F238E27FC236}">
                <a16:creationId xmlns:a16="http://schemas.microsoft.com/office/drawing/2014/main" id="{4628AC10-DED9-4E97-B048-024ABB72023D}"/>
              </a:ext>
            </a:extLst>
          </xdr:cNvPr>
          <xdr:cNvPicPr>
            <a:picLocks noChangeAspect="1"/>
          </xdr:cNvPicPr>
        </xdr:nvPicPr>
        <xdr:blipFill>
          <a:blip xmlns:r="http://schemas.openxmlformats.org/officeDocument/2006/relationships" r:embed="rId1"/>
          <a:stretch>
            <a:fillRect/>
          </a:stretch>
        </xdr:blipFill>
        <xdr:spPr>
          <a:xfrm>
            <a:off x="13581936" y="169333"/>
            <a:ext cx="687917" cy="433821"/>
          </a:xfrm>
          <a:prstGeom prst="rect">
            <a:avLst/>
          </a:prstGeom>
        </xdr:spPr>
      </xdr:pic>
      <xdr:pic>
        <xdr:nvPicPr>
          <xdr:cNvPr id="9" name="Image 8">
            <a:extLst>
              <a:ext uri="{FF2B5EF4-FFF2-40B4-BE49-F238E27FC236}">
                <a16:creationId xmlns:a16="http://schemas.microsoft.com/office/drawing/2014/main" id="{D26D175E-DD92-4115-984D-61565D6AAF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22152" y="169334"/>
            <a:ext cx="1475312" cy="433915"/>
          </a:xfrm>
          <a:prstGeom prst="rect">
            <a:avLst/>
          </a:prstGeom>
        </xdr:spPr>
      </xdr:pic>
    </xdr:grpSp>
    <xdr:clientData/>
  </xdr:twoCellAnchor>
  <xdr:twoCellAnchor editAs="oneCell">
    <xdr:from>
      <xdr:col>3</xdr:col>
      <xdr:colOff>910167</xdr:colOff>
      <xdr:row>4</xdr:row>
      <xdr:rowOff>74082</xdr:rowOff>
    </xdr:from>
    <xdr:to>
      <xdr:col>4</xdr:col>
      <xdr:colOff>63316</xdr:colOff>
      <xdr:row>5</xdr:row>
      <xdr:rowOff>243416</xdr:rowOff>
    </xdr:to>
    <xdr:pic>
      <xdr:nvPicPr>
        <xdr:cNvPr id="11" name="Image 10">
          <a:extLst>
            <a:ext uri="{FF2B5EF4-FFF2-40B4-BE49-F238E27FC236}">
              <a16:creationId xmlns:a16="http://schemas.microsoft.com/office/drawing/2014/main" id="{B72199E8-F806-4214-94D4-B34DCFF63263}"/>
            </a:ext>
          </a:extLst>
        </xdr:cNvPr>
        <xdr:cNvPicPr>
          <a:picLocks noChangeAspect="1"/>
        </xdr:cNvPicPr>
      </xdr:nvPicPr>
      <xdr:blipFill>
        <a:blip xmlns:r="http://schemas.openxmlformats.org/officeDocument/2006/relationships" r:embed="rId3"/>
        <a:stretch>
          <a:fillRect/>
        </a:stretch>
      </xdr:blipFill>
      <xdr:spPr>
        <a:xfrm>
          <a:off x="4032250" y="1344082"/>
          <a:ext cx="433733" cy="433917"/>
        </a:xfrm>
        <a:prstGeom prst="rect">
          <a:avLst/>
        </a:prstGeom>
        <a:solidFill>
          <a:schemeClr val="bg1"/>
        </a:solidFill>
      </xdr:spPr>
    </xdr:pic>
    <xdr:clientData/>
  </xdr:twoCellAnchor>
  <xdr:twoCellAnchor editAs="oneCell">
    <xdr:from>
      <xdr:col>2</xdr:col>
      <xdr:colOff>751415</xdr:colOff>
      <xdr:row>4</xdr:row>
      <xdr:rowOff>52915</xdr:rowOff>
    </xdr:from>
    <xdr:to>
      <xdr:col>3</xdr:col>
      <xdr:colOff>878968</xdr:colOff>
      <xdr:row>6</xdr:row>
      <xdr:rowOff>78233</xdr:rowOff>
    </xdr:to>
    <xdr:pic>
      <xdr:nvPicPr>
        <xdr:cNvPr id="13" name="Image 12">
          <a:extLst>
            <a:ext uri="{FF2B5EF4-FFF2-40B4-BE49-F238E27FC236}">
              <a16:creationId xmlns:a16="http://schemas.microsoft.com/office/drawing/2014/main" id="{162E4F0B-E2D9-420C-94C8-86DE3D968E5B}"/>
            </a:ext>
          </a:extLst>
        </xdr:cNvPr>
        <xdr:cNvPicPr>
          <a:picLocks noChangeAspect="1"/>
        </xdr:cNvPicPr>
      </xdr:nvPicPr>
      <xdr:blipFill>
        <a:blip xmlns:r="http://schemas.openxmlformats.org/officeDocument/2006/relationships" r:embed="rId4"/>
        <a:stretch>
          <a:fillRect/>
        </a:stretch>
      </xdr:blipFill>
      <xdr:spPr>
        <a:xfrm>
          <a:off x="2677582" y="1322915"/>
          <a:ext cx="1323469" cy="554485"/>
        </a:xfrm>
        <a:prstGeom prst="rect">
          <a:avLst/>
        </a:prstGeom>
      </xdr:spPr>
    </xdr:pic>
    <xdr:clientData/>
  </xdr:twoCellAnchor>
  <xdr:twoCellAnchor editAs="oneCell">
    <xdr:from>
      <xdr:col>7</xdr:col>
      <xdr:colOff>508000</xdr:colOff>
      <xdr:row>26</xdr:row>
      <xdr:rowOff>137583</xdr:rowOff>
    </xdr:from>
    <xdr:to>
      <xdr:col>8</xdr:col>
      <xdr:colOff>1</xdr:colOff>
      <xdr:row>28</xdr:row>
      <xdr:rowOff>84570</xdr:rowOff>
    </xdr:to>
    <xdr:pic>
      <xdr:nvPicPr>
        <xdr:cNvPr id="14" name="Image 13">
          <a:extLst>
            <a:ext uri="{FF2B5EF4-FFF2-40B4-BE49-F238E27FC236}">
              <a16:creationId xmlns:a16="http://schemas.microsoft.com/office/drawing/2014/main" id="{A55F8D28-4560-4A2C-ADE4-A2595BC61D6F}"/>
            </a:ext>
          </a:extLst>
        </xdr:cNvPr>
        <xdr:cNvPicPr>
          <a:picLocks noChangeAspect="1"/>
        </xdr:cNvPicPr>
      </xdr:nvPicPr>
      <xdr:blipFill>
        <a:blip xmlns:r="http://schemas.openxmlformats.org/officeDocument/2006/relationships" r:embed="rId1"/>
        <a:stretch>
          <a:fillRect/>
        </a:stretch>
      </xdr:blipFill>
      <xdr:spPr>
        <a:xfrm>
          <a:off x="7577667" y="7704666"/>
          <a:ext cx="687917" cy="4338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2</xdr:col>
      <xdr:colOff>1</xdr:colOff>
      <xdr:row>1</xdr:row>
      <xdr:rowOff>186865</xdr:rowOff>
    </xdr:to>
    <xdr:pic>
      <xdr:nvPicPr>
        <xdr:cNvPr id="2" name="Image 1">
          <a:extLst>
            <a:ext uri="{FF2B5EF4-FFF2-40B4-BE49-F238E27FC236}">
              <a16:creationId xmlns:a16="http://schemas.microsoft.com/office/drawing/2014/main" id="{5B5E0355-5FC9-4692-BBE7-C5FC4B8D214A}"/>
            </a:ext>
          </a:extLst>
        </xdr:cNvPr>
        <xdr:cNvPicPr>
          <a:picLocks noChangeAspect="1"/>
        </xdr:cNvPicPr>
      </xdr:nvPicPr>
      <xdr:blipFill>
        <a:blip xmlns:r="http://schemas.openxmlformats.org/officeDocument/2006/relationships" r:embed="rId1"/>
        <a:stretch>
          <a:fillRect/>
        </a:stretch>
      </xdr:blipFill>
      <xdr:spPr>
        <a:xfrm>
          <a:off x="1" y="0"/>
          <a:ext cx="624840" cy="3773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416015</xdr:colOff>
      <xdr:row>12</xdr:row>
      <xdr:rowOff>139081</xdr:rowOff>
    </xdr:from>
    <xdr:ext cx="575931" cy="587684"/>
    <xdr:pic>
      <xdr:nvPicPr>
        <xdr:cNvPr id="6" name="Graphique 5">
          <a:extLst>
            <a:ext uri="{FF2B5EF4-FFF2-40B4-BE49-F238E27FC236}">
              <a16:creationId xmlns:a16="http://schemas.microsoft.com/office/drawing/2014/main" id="{BCF0C35D-4A4B-4E16-8EE7-C9A003B4CAD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850432" y="2425081"/>
          <a:ext cx="575931" cy="587684"/>
        </a:xfrm>
        <a:prstGeom prst="rect">
          <a:avLst/>
        </a:prstGeom>
      </xdr:spPr>
    </xdr:pic>
    <xdr:clientData/>
  </xdr:oneCellAnchor>
  <xdr:twoCellAnchor>
    <xdr:from>
      <xdr:col>7</xdr:col>
      <xdr:colOff>141604</xdr:colOff>
      <xdr:row>9</xdr:row>
      <xdr:rowOff>160473</xdr:rowOff>
    </xdr:from>
    <xdr:to>
      <xdr:col>8</xdr:col>
      <xdr:colOff>754944</xdr:colOff>
      <xdr:row>12</xdr:row>
      <xdr:rowOff>98777</xdr:rowOff>
    </xdr:to>
    <xdr:sp macro="" textlink="">
      <xdr:nvSpPr>
        <xdr:cNvPr id="7" name="Rectangle 6">
          <a:extLst>
            <a:ext uri="{FF2B5EF4-FFF2-40B4-BE49-F238E27FC236}">
              <a16:creationId xmlns:a16="http://schemas.microsoft.com/office/drawing/2014/main" id="{A56D6D27-8C4A-4C35-9273-3FAE3629D4C4}"/>
            </a:ext>
          </a:extLst>
        </xdr:cNvPr>
        <xdr:cNvSpPr/>
      </xdr:nvSpPr>
      <xdr:spPr>
        <a:xfrm>
          <a:off x="5616715" y="2241862"/>
          <a:ext cx="1424729" cy="530971"/>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900"/>
            <a:t>Cliquez</a:t>
          </a:r>
          <a:r>
            <a:rPr lang="fr-FR" sz="900" baseline="0"/>
            <a:t> sur un chapitre pour accéder directement à l'onglet concerné</a:t>
          </a:r>
          <a:endParaRPr lang="fr-FR" sz="900"/>
        </a:p>
      </xdr:txBody>
    </xdr:sp>
    <xdr:clientData/>
  </xdr:twoCellAnchor>
  <xdr:twoCellAnchor>
    <xdr:from>
      <xdr:col>1</xdr:col>
      <xdr:colOff>0</xdr:colOff>
      <xdr:row>0</xdr:row>
      <xdr:rowOff>0</xdr:rowOff>
    </xdr:from>
    <xdr:to>
      <xdr:col>1</xdr:col>
      <xdr:colOff>624840</xdr:colOff>
      <xdr:row>2</xdr:row>
      <xdr:rowOff>131832</xdr:rowOff>
    </xdr:to>
    <xdr:pic>
      <xdr:nvPicPr>
        <xdr:cNvPr id="4" name="Image 3">
          <a:extLst>
            <a:ext uri="{FF2B5EF4-FFF2-40B4-BE49-F238E27FC236}">
              <a16:creationId xmlns:a16="http://schemas.microsoft.com/office/drawing/2014/main" id="{FAE7897B-CA9F-4017-808A-49554B04B21C}"/>
            </a:ext>
          </a:extLst>
        </xdr:cNvPr>
        <xdr:cNvPicPr>
          <a:picLocks noChangeAspect="1"/>
        </xdr:cNvPicPr>
      </xdr:nvPicPr>
      <xdr:blipFill>
        <a:blip xmlns:r="http://schemas.openxmlformats.org/officeDocument/2006/relationships" r:embed="rId3"/>
        <a:stretch>
          <a:fillRect/>
        </a:stretch>
      </xdr:blipFill>
      <xdr:spPr>
        <a:xfrm>
          <a:off x="745067" y="0"/>
          <a:ext cx="624840" cy="3773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7620</xdr:colOff>
      <xdr:row>1</xdr:row>
      <xdr:rowOff>186865</xdr:rowOff>
    </xdr:to>
    <xdr:pic>
      <xdr:nvPicPr>
        <xdr:cNvPr id="2" name="Image 1">
          <a:extLst>
            <a:ext uri="{FF2B5EF4-FFF2-40B4-BE49-F238E27FC236}">
              <a16:creationId xmlns:a16="http://schemas.microsoft.com/office/drawing/2014/main" id="{1D3837E0-DBB2-4363-9965-9D7C9525FFBC}"/>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320040</xdr:colOff>
      <xdr:row>1</xdr:row>
      <xdr:rowOff>186865</xdr:rowOff>
    </xdr:to>
    <xdr:pic>
      <xdr:nvPicPr>
        <xdr:cNvPr id="2" name="Image 1">
          <a:extLst>
            <a:ext uri="{FF2B5EF4-FFF2-40B4-BE49-F238E27FC236}">
              <a16:creationId xmlns:a16="http://schemas.microsoft.com/office/drawing/2014/main" id="{DB3A7887-80AC-4B3A-821F-A07922FAEAB3}"/>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320040</xdr:colOff>
      <xdr:row>2</xdr:row>
      <xdr:rowOff>11605</xdr:rowOff>
    </xdr:to>
    <xdr:pic>
      <xdr:nvPicPr>
        <xdr:cNvPr id="2" name="Image 1">
          <a:extLst>
            <a:ext uri="{FF2B5EF4-FFF2-40B4-BE49-F238E27FC236}">
              <a16:creationId xmlns:a16="http://schemas.microsoft.com/office/drawing/2014/main" id="{E2344F17-CD62-40EC-8181-9EC5A6A00663}"/>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320040</xdr:colOff>
      <xdr:row>1</xdr:row>
      <xdr:rowOff>186865</xdr:rowOff>
    </xdr:to>
    <xdr:pic>
      <xdr:nvPicPr>
        <xdr:cNvPr id="2" name="Image 1">
          <a:extLst>
            <a:ext uri="{FF2B5EF4-FFF2-40B4-BE49-F238E27FC236}">
              <a16:creationId xmlns:a16="http://schemas.microsoft.com/office/drawing/2014/main" id="{789B3031-E254-46A1-87C6-A9CAC5E87B3F}"/>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320040</xdr:colOff>
      <xdr:row>2</xdr:row>
      <xdr:rowOff>11605</xdr:rowOff>
    </xdr:to>
    <xdr:pic>
      <xdr:nvPicPr>
        <xdr:cNvPr id="2" name="Image 1">
          <a:extLst>
            <a:ext uri="{FF2B5EF4-FFF2-40B4-BE49-F238E27FC236}">
              <a16:creationId xmlns:a16="http://schemas.microsoft.com/office/drawing/2014/main" id="{394BF26E-1602-4FD7-A17E-E89538D10875}"/>
            </a:ext>
          </a:extLst>
        </xdr:cNvPr>
        <xdr:cNvPicPr>
          <a:picLocks noChangeAspect="1"/>
        </xdr:cNvPicPr>
      </xdr:nvPicPr>
      <xdr:blipFill>
        <a:blip xmlns:r="http://schemas.openxmlformats.org/officeDocument/2006/relationships" r:embed="rId1"/>
        <a:stretch>
          <a:fillRect/>
        </a:stretch>
      </xdr:blipFill>
      <xdr:spPr>
        <a:xfrm>
          <a:off x="0" y="0"/>
          <a:ext cx="624840" cy="377365"/>
        </a:xfrm>
        <a:prstGeom prst="rect">
          <a:avLst/>
        </a:prstGeom>
      </xdr:spPr>
    </xdr:pic>
    <xdr:clientData/>
  </xdr:twoCellAnchor>
</xdr:wsDr>
</file>

<file path=xl/theme/theme1.xml><?xml version="1.0" encoding="utf-8"?>
<a:theme xmlns:a="http://schemas.openxmlformats.org/drawingml/2006/main" name="Thème Office">
  <a:themeElements>
    <a:clrScheme name="Personnalisé 1">
      <a:dk1>
        <a:sysClr val="windowText" lastClr="000000"/>
      </a:dk1>
      <a:lt1>
        <a:sysClr val="window" lastClr="FFFFFF"/>
      </a:lt1>
      <a:dk2>
        <a:srgbClr val="D092A7"/>
      </a:dk2>
      <a:lt2>
        <a:srgbClr val="E03674"/>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dv@normand-esante.f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sante.gouv.fr/sites/default/files/media_entity/documents/ANS_L%27INS%20en%20quelques%20mots_VF_0.pdf" TargetMode="External"/><Relationship Id="rId13" Type="http://schemas.openxmlformats.org/officeDocument/2006/relationships/hyperlink" Target="https://esante.gouv.fr/sites/default/files/media_entity/documents/RNIV%201%20Principes%20communs_1.pdf" TargetMode="External"/><Relationship Id="rId18" Type="http://schemas.openxmlformats.org/officeDocument/2006/relationships/hyperlink" Target="https://esante.gouv.fr/webinaires/structures-medico-sociales-comprendre-et-mettre-en-oeuvre-lins" TargetMode="External"/><Relationship Id="rId3" Type="http://schemas.openxmlformats.org/officeDocument/2006/relationships/hyperlink" Target="https://www.legifrance.gouv.fr/jorf/id/JORFTEXT000039196419/" TargetMode="External"/><Relationship Id="rId7" Type="http://schemas.openxmlformats.org/officeDocument/2006/relationships/hyperlink" Target="https://esante.gouv.fr/sites/default/files/media_entity/documents/ANS_Mettre_en_oeuvre_INS_VF.pptx" TargetMode="External"/><Relationship Id="rId12" Type="http://schemas.openxmlformats.org/officeDocument/2006/relationships/hyperlink" Target="https://www.legifrance.gouv.fr/download/pdf?id=GDOgfHYG0QmC-vhiEpj0syfJvp_yqT8SIiOnWW6Q0Fc=" TargetMode="External"/><Relationship Id="rId17" Type="http://schemas.openxmlformats.org/officeDocument/2006/relationships/hyperlink" Target="https://esante.gouv.fr/sites/default/files/media_entity/documents/ANS_Scenario%20de%20test_vJuin2021.xls" TargetMode="External"/><Relationship Id="rId2" Type="http://schemas.openxmlformats.org/officeDocument/2006/relationships/hyperlink" Target="http://ressources.anap.fr/numerique/publication/2409" TargetMode="External"/><Relationship Id="rId16" Type="http://schemas.openxmlformats.org/officeDocument/2006/relationships/hyperlink" Target="https://esante.gouv.fr/sites/default/files/media_entity/documents/ANS_Mettre_en_oeuvre_INS_VF.pptx" TargetMode="External"/><Relationship Id="rId20" Type="http://schemas.openxmlformats.org/officeDocument/2006/relationships/drawing" Target="../drawings/drawing3.xml"/><Relationship Id="rId1" Type="http://schemas.openxmlformats.org/officeDocument/2006/relationships/hyperlink" Target="https://esante.gouv.fr/sites/default/files/media_entity/documents/ans_referentiel_identifiant_national_de_sante_v2.0.pdf" TargetMode="External"/><Relationship Id="rId6" Type="http://schemas.openxmlformats.org/officeDocument/2006/relationships/hyperlink" Target="https://esante.gouv.fr/offres-services/referentiel-ins/professionnel-du-medico-social" TargetMode="External"/><Relationship Id="rId11" Type="http://schemas.openxmlformats.org/officeDocument/2006/relationships/hyperlink" Target="https://esante.gouv.fr/webinaires/structures-medico-sociales-comprendre-et-mettre-en-oeuvre-lins" TargetMode="External"/><Relationship Id="rId5" Type="http://schemas.openxmlformats.org/officeDocument/2006/relationships/hyperlink" Target="https://esante.gouv.fr/sites/default/files/media_entity/documents/ANS_Scenario%20de%20test_vJuin2021.xls" TargetMode="External"/><Relationship Id="rId15" Type="http://schemas.openxmlformats.org/officeDocument/2006/relationships/hyperlink" Target="https://esante.gouv.fr/sites/default/files/media_entity/documents/INS_Guide%20implementation_V2.pdf" TargetMode="External"/><Relationship Id="rId10" Type="http://schemas.openxmlformats.org/officeDocument/2006/relationships/hyperlink" Target="https://resana.numerique.gouv.fr/public/information/consulterAccessUrl?cle_url=2146736381BW9TM1VZCDQAbQhuBWsAIAc5WmcGJwZvAmlQbQdmXW5TaAM/UjkAYlRu" TargetMode="External"/><Relationship Id="rId19" Type="http://schemas.openxmlformats.org/officeDocument/2006/relationships/hyperlink" Target="https://www.esegur-normandie.fr/" TargetMode="External"/><Relationship Id="rId4" Type="http://schemas.openxmlformats.org/officeDocument/2006/relationships/hyperlink" Target="https://esante.gouv.fr/sites/default/files/media_entity/documents/180528_RGPD.pdf" TargetMode="External"/><Relationship Id="rId9" Type="http://schemas.openxmlformats.org/officeDocument/2006/relationships/hyperlink" Target="https://esante.gouv.fr/sites/default/files/media_entity/documents/kit_de_communication_ins_4.zip" TargetMode="External"/><Relationship Id="rId14" Type="http://schemas.openxmlformats.org/officeDocument/2006/relationships/hyperlink" Target="https://esante.gouv.fr/sites/default/files/media_entity/documents/rniv_3_identitovigilance_structures_non_hospitalieres_v1.3.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518F-42C5-448C-A0BB-AF4E04D36F92}">
  <sheetPr codeName="Feuil2"/>
  <dimension ref="A1:Q56"/>
  <sheetViews>
    <sheetView zoomScale="90" zoomScaleNormal="90" workbookViewId="0"/>
  </sheetViews>
  <sheetFormatPr baseColWidth="10" defaultRowHeight="14.4" x14ac:dyDescent="0.3"/>
  <cols>
    <col min="3" max="3" width="22" customWidth="1"/>
    <col min="4" max="4" width="19.109375" customWidth="1"/>
    <col min="5" max="5" width="19.5546875" customWidth="1"/>
    <col min="6" max="6" width="21.88671875" customWidth="1"/>
    <col min="7" max="7" width="6.88671875" customWidth="1"/>
    <col min="8" max="8" width="3.44140625" customWidth="1"/>
    <col min="9" max="9" width="17.44140625" customWidth="1"/>
    <col min="10" max="10" width="11.5546875" customWidth="1"/>
    <col min="12" max="12" width="12.5546875" customWidth="1"/>
    <col min="13" max="13" width="18.5546875" customWidth="1"/>
  </cols>
  <sheetData>
    <row r="1" spans="1:17" ht="14.4" customHeight="1" x14ac:dyDescent="0.3">
      <c r="A1" s="10"/>
      <c r="B1" s="12"/>
      <c r="C1" s="12"/>
      <c r="D1" s="297" t="s">
        <v>21</v>
      </c>
      <c r="E1" s="297"/>
      <c r="F1" s="12"/>
      <c r="G1" s="13"/>
      <c r="H1" s="1"/>
      <c r="I1" s="9"/>
      <c r="J1" s="9"/>
      <c r="K1" s="9"/>
      <c r="L1" s="9"/>
      <c r="M1" s="9"/>
      <c r="N1" s="1"/>
      <c r="O1" s="1"/>
      <c r="P1" s="1"/>
      <c r="Q1" s="1"/>
    </row>
    <row r="2" spans="1:17" ht="14.4" customHeight="1" x14ac:dyDescent="0.3">
      <c r="A2" s="11"/>
      <c r="B2" s="14"/>
      <c r="C2" s="14"/>
      <c r="D2" s="298"/>
      <c r="E2" s="298"/>
      <c r="F2" s="14"/>
      <c r="G2" s="15"/>
      <c r="H2" s="1"/>
      <c r="I2" s="9"/>
      <c r="J2" s="9"/>
      <c r="K2" s="9"/>
      <c r="L2" s="9"/>
      <c r="M2" s="9"/>
      <c r="N2" s="1"/>
      <c r="O2" s="1"/>
      <c r="P2" s="1"/>
      <c r="Q2" s="1"/>
    </row>
    <row r="3" spans="1:17" ht="5.0999999999999996" customHeight="1" x14ac:dyDescent="0.3">
      <c r="A3" s="16"/>
      <c r="B3" s="14"/>
      <c r="C3" s="14"/>
      <c r="D3" s="14"/>
      <c r="E3" s="14"/>
      <c r="F3" s="14"/>
      <c r="G3" s="15"/>
      <c r="H3" s="1"/>
      <c r="I3" s="9"/>
      <c r="J3" s="299" t="s">
        <v>6</v>
      </c>
      <c r="K3" s="299"/>
      <c r="L3" s="299"/>
      <c r="M3" s="1"/>
      <c r="N3" s="1"/>
      <c r="O3" s="1"/>
      <c r="P3" s="1"/>
      <c r="Q3" s="1"/>
    </row>
    <row r="4" spans="1:17" ht="11.1" customHeight="1" x14ac:dyDescent="0.3">
      <c r="A4" s="300" t="s">
        <v>63</v>
      </c>
      <c r="B4" s="300"/>
      <c r="C4" s="300"/>
      <c r="D4" s="300"/>
      <c r="E4" s="300"/>
      <c r="F4" s="300"/>
      <c r="G4" s="300"/>
      <c r="H4" s="1"/>
      <c r="I4" s="9"/>
      <c r="J4" s="299"/>
      <c r="K4" s="299"/>
      <c r="L4" s="299"/>
      <c r="M4" s="1"/>
      <c r="N4" s="1"/>
      <c r="O4" s="1"/>
      <c r="P4" s="1"/>
      <c r="Q4" s="1"/>
    </row>
    <row r="5" spans="1:17" ht="14.4" customHeight="1" x14ac:dyDescent="0.3">
      <c r="A5" s="300"/>
      <c r="B5" s="300"/>
      <c r="C5" s="300"/>
      <c r="D5" s="300"/>
      <c r="E5" s="300"/>
      <c r="F5" s="300"/>
      <c r="G5" s="300"/>
      <c r="H5" s="9"/>
      <c r="I5" s="9"/>
      <c r="J5" s="9"/>
      <c r="K5" s="9"/>
      <c r="L5" s="9"/>
      <c r="M5" s="1"/>
      <c r="N5" s="1"/>
      <c r="O5" s="1"/>
      <c r="P5" s="1"/>
      <c r="Q5" s="1"/>
    </row>
    <row r="6" spans="1:17" ht="17.399999999999999" customHeight="1" x14ac:dyDescent="0.55000000000000004">
      <c r="A6" s="300"/>
      <c r="B6" s="300"/>
      <c r="C6" s="300"/>
      <c r="D6" s="300"/>
      <c r="E6" s="300"/>
      <c r="F6" s="300"/>
      <c r="G6" s="300"/>
      <c r="H6" s="1"/>
      <c r="I6" s="27"/>
      <c r="J6" s="28"/>
      <c r="K6" s="17"/>
      <c r="L6" s="17"/>
      <c r="M6" s="18"/>
      <c r="N6" s="1"/>
      <c r="O6" s="1"/>
      <c r="P6" s="1"/>
      <c r="Q6" s="1"/>
    </row>
    <row r="7" spans="1:17" ht="17.399999999999999" x14ac:dyDescent="0.55000000000000004">
      <c r="A7" s="300"/>
      <c r="B7" s="300"/>
      <c r="C7" s="300"/>
      <c r="D7" s="300"/>
      <c r="E7" s="300"/>
      <c r="F7" s="300"/>
      <c r="G7" s="300"/>
      <c r="H7" s="1"/>
      <c r="I7" s="301" t="s">
        <v>0</v>
      </c>
      <c r="J7" s="301"/>
      <c r="K7" s="301"/>
      <c r="L7" s="301"/>
      <c r="M7" s="302"/>
      <c r="N7" s="1"/>
      <c r="O7" s="1"/>
      <c r="P7" s="1"/>
      <c r="Q7" s="1"/>
    </row>
    <row r="8" spans="1:17" ht="17.399999999999999" x14ac:dyDescent="0.55000000000000004">
      <c r="A8" s="300"/>
      <c r="B8" s="300"/>
      <c r="C8" s="300"/>
      <c r="D8" s="300"/>
      <c r="E8" s="300"/>
      <c r="F8" s="300"/>
      <c r="G8" s="300"/>
      <c r="H8" s="1"/>
      <c r="I8" s="56"/>
      <c r="J8" s="30"/>
      <c r="K8" s="19"/>
      <c r="L8" s="19"/>
      <c r="M8" s="20"/>
      <c r="N8" s="1"/>
      <c r="O8" s="1"/>
      <c r="P8" s="1"/>
      <c r="Q8" s="1"/>
    </row>
    <row r="9" spans="1:17" ht="17.399999999999999" x14ac:dyDescent="0.55000000000000004">
      <c r="A9" s="300"/>
      <c r="B9" s="300"/>
      <c r="C9" s="300"/>
      <c r="D9" s="300"/>
      <c r="E9" s="300"/>
      <c r="F9" s="300"/>
      <c r="G9" s="300"/>
      <c r="H9" s="1"/>
      <c r="I9" s="301" t="s">
        <v>22</v>
      </c>
      <c r="J9" s="301"/>
      <c r="K9" s="301"/>
      <c r="L9" s="301"/>
      <c r="M9" s="20"/>
      <c r="N9" s="1"/>
      <c r="O9" s="1"/>
      <c r="P9" s="1"/>
      <c r="Q9" s="1"/>
    </row>
    <row r="10" spans="1:17" ht="17.399999999999999" x14ac:dyDescent="0.55000000000000004">
      <c r="A10" s="300"/>
      <c r="B10" s="300"/>
      <c r="C10" s="300"/>
      <c r="D10" s="300"/>
      <c r="E10" s="300"/>
      <c r="F10" s="300"/>
      <c r="G10" s="300"/>
      <c r="H10" s="1"/>
      <c r="I10" s="29"/>
      <c r="J10" s="30"/>
      <c r="K10" s="19"/>
      <c r="L10" s="19"/>
      <c r="M10" s="20"/>
      <c r="N10" s="1"/>
      <c r="O10" s="1"/>
      <c r="P10" s="1"/>
      <c r="Q10" s="1"/>
    </row>
    <row r="11" spans="1:17" ht="17.399999999999999" x14ac:dyDescent="0.55000000000000004">
      <c r="A11" s="300"/>
      <c r="B11" s="300"/>
      <c r="C11" s="300"/>
      <c r="D11" s="300"/>
      <c r="E11" s="300"/>
      <c r="F11" s="300"/>
      <c r="G11" s="300"/>
      <c r="H11" s="1"/>
      <c r="I11" s="301" t="s">
        <v>8</v>
      </c>
      <c r="J11" s="301"/>
      <c r="K11" s="19"/>
      <c r="L11" s="19"/>
      <c r="M11" s="20"/>
      <c r="N11" s="1"/>
      <c r="O11" s="1"/>
      <c r="P11" s="1"/>
      <c r="Q11" s="1"/>
    </row>
    <row r="12" spans="1:17" ht="17.399999999999999" x14ac:dyDescent="0.55000000000000004">
      <c r="A12" s="300"/>
      <c r="B12" s="300"/>
      <c r="C12" s="300"/>
      <c r="D12" s="300"/>
      <c r="E12" s="300"/>
      <c r="F12" s="300"/>
      <c r="G12" s="300"/>
      <c r="H12" s="1"/>
      <c r="I12" s="29"/>
      <c r="J12" s="30"/>
      <c r="K12" s="19"/>
      <c r="L12" s="19"/>
      <c r="M12" s="20"/>
      <c r="N12" s="1"/>
      <c r="O12" s="1"/>
      <c r="P12" s="1"/>
      <c r="Q12" s="1"/>
    </row>
    <row r="13" spans="1:17" ht="17.399999999999999" x14ac:dyDescent="0.55000000000000004">
      <c r="A13" s="300"/>
      <c r="B13" s="300"/>
      <c r="C13" s="300"/>
      <c r="D13" s="300"/>
      <c r="E13" s="300"/>
      <c r="F13" s="300"/>
      <c r="G13" s="300"/>
      <c r="H13" s="1"/>
      <c r="I13" s="301" t="s">
        <v>11</v>
      </c>
      <c r="J13" s="301"/>
      <c r="K13" s="301"/>
      <c r="L13" s="17"/>
      <c r="M13" s="18"/>
      <c r="N13" s="1"/>
      <c r="O13" s="1"/>
      <c r="P13" s="1"/>
      <c r="Q13" s="1"/>
    </row>
    <row r="14" spans="1:17" ht="17.399999999999999" x14ac:dyDescent="0.55000000000000004">
      <c r="A14" s="300"/>
      <c r="B14" s="300"/>
      <c r="C14" s="300"/>
      <c r="D14" s="300"/>
      <c r="E14" s="300"/>
      <c r="F14" s="300"/>
      <c r="G14" s="300"/>
      <c r="H14" s="1"/>
      <c r="I14" s="29"/>
      <c r="J14" s="28"/>
      <c r="K14" s="17"/>
      <c r="L14" s="17"/>
      <c r="M14" s="18"/>
      <c r="N14" s="1"/>
      <c r="O14" s="1"/>
      <c r="P14" s="1"/>
      <c r="Q14" s="1"/>
    </row>
    <row r="15" spans="1:17" ht="15" customHeight="1" x14ac:dyDescent="0.55000000000000004">
      <c r="A15" s="300"/>
      <c r="B15" s="300"/>
      <c r="C15" s="300"/>
      <c r="D15" s="300"/>
      <c r="E15" s="300"/>
      <c r="F15" s="300"/>
      <c r="G15" s="300"/>
      <c r="H15" s="1"/>
      <c r="I15" s="303" t="s">
        <v>12</v>
      </c>
      <c r="J15" s="304"/>
      <c r="K15" s="304"/>
      <c r="L15" s="17"/>
      <c r="M15" s="18"/>
      <c r="N15" s="1"/>
      <c r="O15" s="1"/>
      <c r="P15" s="1"/>
      <c r="Q15" s="1"/>
    </row>
    <row r="16" spans="1:17" ht="14.4" customHeight="1" x14ac:dyDescent="0.55000000000000004">
      <c r="A16" s="300"/>
      <c r="B16" s="300"/>
      <c r="C16" s="300"/>
      <c r="D16" s="300"/>
      <c r="E16" s="300"/>
      <c r="F16" s="300"/>
      <c r="G16" s="300"/>
      <c r="H16" s="1"/>
      <c r="I16" s="27"/>
      <c r="J16" s="28"/>
      <c r="K16" s="17"/>
      <c r="L16" s="17"/>
      <c r="M16" s="18"/>
      <c r="N16" s="1"/>
      <c r="O16" s="1"/>
      <c r="P16" s="1"/>
      <c r="Q16" s="1"/>
    </row>
    <row r="17" spans="1:17" ht="14.4" customHeight="1" x14ac:dyDescent="0.55000000000000004">
      <c r="A17" s="300"/>
      <c r="B17" s="300"/>
      <c r="C17" s="300"/>
      <c r="D17" s="300"/>
      <c r="E17" s="300"/>
      <c r="F17" s="300"/>
      <c r="G17" s="300"/>
      <c r="H17" s="1"/>
      <c r="I17" s="303" t="s">
        <v>20</v>
      </c>
      <c r="J17" s="304"/>
      <c r="K17" s="17"/>
      <c r="L17" s="17"/>
      <c r="M17" s="18"/>
      <c r="N17" s="1"/>
      <c r="O17" s="1"/>
      <c r="P17" s="1"/>
      <c r="Q17" s="1"/>
    </row>
    <row r="18" spans="1:17" ht="28.5" customHeight="1" x14ac:dyDescent="0.55000000000000004">
      <c r="A18" s="300"/>
      <c r="B18" s="300"/>
      <c r="C18" s="300"/>
      <c r="D18" s="300"/>
      <c r="E18" s="300"/>
      <c r="F18" s="300"/>
      <c r="G18" s="300"/>
      <c r="H18" s="1"/>
      <c r="I18" s="305" t="s">
        <v>49</v>
      </c>
      <c r="J18" s="305"/>
      <c r="K18" s="305"/>
      <c r="L18" s="55"/>
      <c r="M18" s="55"/>
      <c r="N18" s="1"/>
      <c r="O18" s="1"/>
      <c r="P18" s="1"/>
      <c r="Q18" s="1"/>
    </row>
    <row r="19" spans="1:17" ht="32.1" customHeight="1" x14ac:dyDescent="0.55000000000000004">
      <c r="A19" s="300"/>
      <c r="B19" s="300"/>
      <c r="C19" s="300"/>
      <c r="D19" s="300"/>
      <c r="E19" s="300"/>
      <c r="F19" s="300"/>
      <c r="G19" s="300"/>
      <c r="H19" s="1"/>
      <c r="I19" s="56" t="s">
        <v>23</v>
      </c>
      <c r="J19" s="75"/>
      <c r="K19" s="75"/>
      <c r="L19" s="75"/>
      <c r="M19" s="75"/>
      <c r="N19" s="1"/>
      <c r="O19" s="1"/>
      <c r="P19" s="1"/>
      <c r="Q19" s="1"/>
    </row>
    <row r="20" spans="1:17" ht="14.4" customHeight="1" x14ac:dyDescent="0.3">
      <c r="A20" s="300"/>
      <c r="B20" s="300"/>
      <c r="C20" s="300"/>
      <c r="D20" s="300"/>
      <c r="E20" s="300"/>
      <c r="F20" s="300"/>
      <c r="G20" s="300"/>
      <c r="H20" s="1"/>
      <c r="I20" s="1"/>
      <c r="J20" s="1"/>
      <c r="K20" s="1"/>
      <c r="L20" s="1"/>
      <c r="M20" s="1"/>
      <c r="N20" s="1"/>
      <c r="O20" s="1"/>
      <c r="P20" s="1"/>
      <c r="Q20" s="1"/>
    </row>
    <row r="21" spans="1:17" ht="14.4" customHeight="1" x14ac:dyDescent="0.3">
      <c r="A21" s="76"/>
      <c r="B21" s="76"/>
      <c r="C21" s="76"/>
      <c r="D21" s="76"/>
      <c r="E21" s="76"/>
      <c r="F21" s="76"/>
      <c r="G21" s="76"/>
      <c r="H21" s="1"/>
      <c r="I21" s="1"/>
      <c r="J21" s="1"/>
      <c r="K21" s="1"/>
      <c r="L21" s="1"/>
      <c r="M21" s="1"/>
      <c r="N21" s="1"/>
      <c r="O21" s="1"/>
      <c r="P21" s="1"/>
      <c r="Q21" s="1"/>
    </row>
    <row r="22" spans="1:17" ht="14.4" customHeight="1" x14ac:dyDescent="0.3">
      <c r="A22" s="76"/>
      <c r="B22" s="76"/>
      <c r="C22" s="76"/>
      <c r="D22" s="76"/>
      <c r="E22" s="76"/>
      <c r="F22" s="76"/>
      <c r="G22" s="76"/>
      <c r="H22" s="1"/>
      <c r="I22" s="1"/>
      <c r="J22" s="1"/>
      <c r="K22" s="1"/>
      <c r="L22" s="1"/>
      <c r="M22" s="1"/>
      <c r="N22" s="1"/>
      <c r="O22" s="1"/>
      <c r="P22" s="1"/>
      <c r="Q22" s="1"/>
    </row>
    <row r="23" spans="1:17" ht="14.4" customHeight="1" x14ac:dyDescent="0.3">
      <c r="A23" s="76"/>
      <c r="B23" s="76"/>
      <c r="C23" s="76"/>
      <c r="D23" s="76"/>
      <c r="E23" s="76"/>
      <c r="F23" s="76"/>
      <c r="G23" s="76"/>
      <c r="H23" s="1"/>
      <c r="I23" s="1"/>
      <c r="J23" s="1"/>
      <c r="K23" s="1"/>
      <c r="L23" s="1"/>
      <c r="M23" s="1"/>
      <c r="N23" s="1"/>
      <c r="O23" s="1"/>
      <c r="P23" s="1"/>
      <c r="Q23" s="1"/>
    </row>
    <row r="24" spans="1:17" ht="14.4" customHeight="1" x14ac:dyDescent="0.3">
      <c r="A24" s="76"/>
      <c r="B24" s="76"/>
      <c r="C24" s="76"/>
      <c r="D24" s="76"/>
      <c r="E24" s="76"/>
      <c r="F24" s="76"/>
      <c r="G24" s="76"/>
      <c r="H24" s="1"/>
      <c r="I24" s="1"/>
      <c r="J24" s="1"/>
      <c r="K24" s="1"/>
      <c r="L24" s="1"/>
      <c r="M24" s="1"/>
      <c r="N24" s="1"/>
      <c r="O24" s="1"/>
      <c r="P24" s="1"/>
      <c r="Q24" s="1"/>
    </row>
    <row r="25" spans="1:17" ht="14.4" customHeight="1" x14ac:dyDescent="0.3">
      <c r="A25" s="76"/>
      <c r="B25" s="76"/>
      <c r="C25" s="76"/>
      <c r="D25" s="76"/>
      <c r="E25" s="76"/>
      <c r="F25" s="76"/>
      <c r="G25" s="76"/>
      <c r="H25" s="1"/>
      <c r="I25" s="1"/>
      <c r="J25" s="1"/>
      <c r="K25" s="1"/>
      <c r="L25" s="1"/>
      <c r="M25" s="1"/>
      <c r="N25" s="1"/>
      <c r="O25" s="1"/>
      <c r="P25" s="1"/>
      <c r="Q25" s="1"/>
    </row>
    <row r="26" spans="1:17" x14ac:dyDescent="0.3">
      <c r="A26" s="1"/>
      <c r="B26" s="1"/>
      <c r="C26" s="1"/>
      <c r="D26" s="1"/>
      <c r="E26" s="1"/>
      <c r="F26" s="1"/>
      <c r="G26" s="1"/>
      <c r="H26" s="1"/>
      <c r="I26" s="1"/>
      <c r="J26" s="1"/>
      <c r="K26" s="1"/>
      <c r="L26" s="1"/>
      <c r="M26" s="1"/>
      <c r="N26" s="1"/>
      <c r="O26" s="1"/>
      <c r="P26" s="1"/>
      <c r="Q26" s="1"/>
    </row>
    <row r="27" spans="1:17" x14ac:dyDescent="0.3">
      <c r="A27" s="1"/>
      <c r="B27" s="1"/>
      <c r="C27" s="1"/>
      <c r="D27" s="1"/>
      <c r="E27" s="1"/>
      <c r="F27" s="1"/>
      <c r="G27" s="1"/>
      <c r="H27" s="1"/>
      <c r="I27" s="1"/>
      <c r="J27" s="1"/>
      <c r="K27" s="1"/>
      <c r="L27" s="1"/>
      <c r="M27" s="1"/>
      <c r="N27" s="1"/>
      <c r="O27" s="1"/>
      <c r="P27" s="1"/>
      <c r="Q27" s="1"/>
    </row>
    <row r="28" spans="1:17" x14ac:dyDescent="0.3">
      <c r="A28" s="1"/>
      <c r="B28" s="1"/>
      <c r="C28" s="1"/>
      <c r="D28" s="1"/>
      <c r="E28" s="1"/>
      <c r="F28" s="1"/>
      <c r="G28" s="1"/>
      <c r="H28" s="1"/>
      <c r="I28" s="1"/>
      <c r="J28" s="1"/>
      <c r="K28" s="1"/>
      <c r="L28" s="1"/>
      <c r="M28" s="1"/>
      <c r="N28" s="1"/>
      <c r="O28" s="1"/>
      <c r="P28" s="1"/>
      <c r="Q28" s="1"/>
    </row>
    <row r="29" spans="1:17" x14ac:dyDescent="0.3">
      <c r="A29" s="1"/>
      <c r="B29" s="1"/>
      <c r="C29" s="1"/>
      <c r="D29" s="1"/>
      <c r="E29" s="1"/>
      <c r="F29" s="1"/>
      <c r="G29" s="1"/>
      <c r="H29" s="1"/>
      <c r="I29" s="1"/>
      <c r="J29" s="1"/>
      <c r="K29" s="1"/>
      <c r="L29" s="1"/>
      <c r="M29" s="1"/>
      <c r="N29" s="1"/>
      <c r="O29" s="1"/>
      <c r="P29" s="1"/>
      <c r="Q29" s="1"/>
    </row>
    <row r="30" spans="1:17" x14ac:dyDescent="0.3">
      <c r="A30" s="1"/>
      <c r="B30" s="1"/>
      <c r="C30" s="1"/>
      <c r="D30" s="1"/>
      <c r="E30" s="1"/>
      <c r="F30" s="1"/>
      <c r="G30" s="1"/>
      <c r="H30" s="1"/>
      <c r="I30" s="1"/>
      <c r="J30" s="1"/>
      <c r="K30" s="1"/>
      <c r="L30" s="1"/>
      <c r="M30" s="1"/>
      <c r="N30" s="1"/>
      <c r="O30" s="1"/>
      <c r="P30" s="1"/>
      <c r="Q30" s="1"/>
    </row>
    <row r="31" spans="1:17" x14ac:dyDescent="0.3">
      <c r="A31" s="1"/>
      <c r="B31" s="1"/>
      <c r="C31" s="1"/>
      <c r="D31" s="1"/>
      <c r="E31" s="1"/>
      <c r="F31" s="1"/>
      <c r="G31" s="1"/>
      <c r="H31" s="1"/>
      <c r="I31" s="1"/>
      <c r="J31" s="1"/>
      <c r="K31" s="1"/>
      <c r="L31" s="1"/>
      <c r="M31" s="1"/>
      <c r="N31" s="1"/>
      <c r="O31" s="1"/>
      <c r="P31" s="1"/>
      <c r="Q31" s="1"/>
    </row>
    <row r="32" spans="1:17" x14ac:dyDescent="0.3">
      <c r="A32" s="1"/>
      <c r="B32" s="1"/>
      <c r="C32" s="1"/>
      <c r="D32" s="1"/>
      <c r="E32" s="1"/>
      <c r="F32" s="1"/>
      <c r="G32" s="1"/>
      <c r="H32" s="1"/>
      <c r="I32" s="1"/>
      <c r="J32" s="1"/>
      <c r="K32" s="1"/>
      <c r="L32" s="1"/>
      <c r="M32" s="1"/>
      <c r="N32" s="1"/>
      <c r="O32" s="1"/>
      <c r="P32" s="1"/>
      <c r="Q32" s="1"/>
    </row>
    <row r="33" spans="1:17" x14ac:dyDescent="0.3">
      <c r="A33" s="1"/>
      <c r="B33" s="1"/>
      <c r="C33" s="1"/>
      <c r="D33" s="1"/>
      <c r="E33" s="1"/>
      <c r="F33" s="1"/>
      <c r="G33" s="1"/>
      <c r="H33" s="1"/>
      <c r="I33" s="1"/>
      <c r="J33" s="1"/>
      <c r="K33" s="1"/>
      <c r="L33" s="1"/>
      <c r="M33" s="1"/>
      <c r="N33" s="1"/>
      <c r="O33" s="1"/>
      <c r="P33" s="1"/>
      <c r="Q33" s="1"/>
    </row>
    <row r="34" spans="1:17" x14ac:dyDescent="0.3">
      <c r="A34" s="1"/>
      <c r="B34" s="1"/>
      <c r="C34" s="1"/>
      <c r="D34" s="1"/>
      <c r="E34" s="1"/>
      <c r="F34" s="1"/>
      <c r="G34" s="1"/>
      <c r="H34" s="1"/>
      <c r="I34" s="1"/>
      <c r="J34" s="1"/>
      <c r="K34" s="1"/>
      <c r="L34" s="1"/>
      <c r="M34" s="1"/>
      <c r="N34" s="1"/>
      <c r="O34" s="1"/>
      <c r="P34" s="1"/>
      <c r="Q34" s="1"/>
    </row>
    <row r="35" spans="1:17" x14ac:dyDescent="0.3">
      <c r="A35" s="1"/>
      <c r="B35" s="1"/>
      <c r="C35" s="1"/>
      <c r="D35" s="1"/>
      <c r="E35" s="1"/>
      <c r="F35" s="1"/>
      <c r="G35" s="1"/>
      <c r="H35" s="1"/>
      <c r="I35" s="1"/>
      <c r="J35" s="1"/>
      <c r="K35" s="1"/>
      <c r="L35" s="1"/>
      <c r="M35" s="1"/>
      <c r="N35" s="1"/>
      <c r="O35" s="1"/>
      <c r="P35" s="1"/>
      <c r="Q35" s="1"/>
    </row>
    <row r="36" spans="1:17" x14ac:dyDescent="0.3">
      <c r="A36" s="1"/>
      <c r="B36" s="1"/>
      <c r="C36" s="1"/>
      <c r="D36" s="1"/>
      <c r="E36" s="1"/>
      <c r="F36" s="1"/>
      <c r="G36" s="1"/>
      <c r="H36" s="1"/>
      <c r="I36" s="1"/>
      <c r="J36" s="1"/>
      <c r="K36" s="1"/>
      <c r="L36" s="1"/>
      <c r="M36" s="1"/>
      <c r="N36" s="1"/>
      <c r="O36" s="1"/>
      <c r="P36" s="1"/>
      <c r="Q36" s="1"/>
    </row>
    <row r="37" spans="1:17" x14ac:dyDescent="0.3">
      <c r="A37" s="1"/>
      <c r="B37" s="1"/>
      <c r="C37" s="1"/>
      <c r="D37" s="1"/>
      <c r="E37" s="1"/>
      <c r="F37" s="1"/>
      <c r="G37" s="1"/>
      <c r="H37" s="1"/>
      <c r="I37" s="1"/>
      <c r="J37" s="1"/>
      <c r="K37" s="1"/>
      <c r="L37" s="1"/>
      <c r="M37" s="1"/>
      <c r="N37" s="1"/>
      <c r="O37" s="1"/>
      <c r="P37" s="1"/>
      <c r="Q37" s="1"/>
    </row>
    <row r="38" spans="1:17" x14ac:dyDescent="0.3">
      <c r="A38" s="1"/>
      <c r="B38" s="1"/>
      <c r="C38" s="1"/>
      <c r="D38" s="1"/>
      <c r="E38" s="1"/>
      <c r="F38" s="1"/>
      <c r="G38" s="1"/>
      <c r="H38" s="1"/>
      <c r="I38" s="1"/>
      <c r="J38" s="1"/>
      <c r="K38" s="1"/>
      <c r="L38" s="1"/>
      <c r="M38" s="1"/>
      <c r="N38" s="1"/>
      <c r="O38" s="1"/>
      <c r="P38" s="1"/>
      <c r="Q38" s="1"/>
    </row>
    <row r="39" spans="1:17" x14ac:dyDescent="0.3">
      <c r="A39" s="1"/>
      <c r="B39" s="1"/>
      <c r="C39" s="1"/>
      <c r="D39" s="1"/>
      <c r="E39" s="1"/>
      <c r="F39" s="1"/>
      <c r="G39" s="1"/>
      <c r="H39" s="1"/>
      <c r="I39" s="1"/>
      <c r="J39" s="1"/>
      <c r="K39" s="1"/>
      <c r="L39" s="1"/>
      <c r="M39" s="1"/>
      <c r="N39" s="1"/>
      <c r="O39" s="1"/>
      <c r="P39" s="1"/>
      <c r="Q39" s="1"/>
    </row>
    <row r="40" spans="1:17" x14ac:dyDescent="0.3">
      <c r="A40" s="1"/>
      <c r="B40" s="1"/>
      <c r="C40" s="1"/>
      <c r="D40" s="1"/>
      <c r="E40" s="1"/>
      <c r="F40" s="1"/>
      <c r="G40" s="1"/>
      <c r="H40" s="1"/>
      <c r="I40" s="1"/>
      <c r="J40" s="1"/>
      <c r="K40" s="1"/>
      <c r="L40" s="1"/>
      <c r="M40" s="1"/>
      <c r="N40" s="1"/>
      <c r="O40" s="1"/>
      <c r="P40" s="1"/>
      <c r="Q40" s="1"/>
    </row>
    <row r="41" spans="1:17" x14ac:dyDescent="0.3">
      <c r="A41" s="1"/>
      <c r="B41" s="1"/>
      <c r="C41" s="1"/>
      <c r="D41" s="1"/>
      <c r="E41" s="1"/>
      <c r="F41" s="1"/>
      <c r="G41" s="1"/>
      <c r="H41" s="1"/>
      <c r="I41" s="1"/>
      <c r="J41" s="1"/>
      <c r="K41" s="1"/>
      <c r="L41" s="1"/>
      <c r="M41" s="1"/>
      <c r="N41" s="1"/>
      <c r="O41" s="1"/>
      <c r="P41" s="1"/>
      <c r="Q41" s="1"/>
    </row>
    <row r="42" spans="1:17" x14ac:dyDescent="0.3">
      <c r="A42" s="1"/>
      <c r="B42" s="1"/>
      <c r="C42" s="1"/>
      <c r="D42" s="1"/>
      <c r="E42" s="1"/>
      <c r="F42" s="1"/>
      <c r="G42" s="1"/>
      <c r="H42" s="1"/>
      <c r="I42" s="1"/>
      <c r="J42" s="1"/>
      <c r="K42" s="1"/>
      <c r="L42" s="1"/>
      <c r="M42" s="1"/>
      <c r="N42" s="1"/>
      <c r="O42" s="1"/>
      <c r="P42" s="1"/>
      <c r="Q42" s="1"/>
    </row>
    <row r="43" spans="1:17" x14ac:dyDescent="0.3">
      <c r="A43" s="1"/>
      <c r="B43" s="1"/>
      <c r="C43" s="1"/>
      <c r="D43" s="1"/>
      <c r="E43" s="1"/>
      <c r="F43" s="1"/>
      <c r="G43" s="1"/>
      <c r="H43" s="1"/>
      <c r="I43" s="1"/>
      <c r="J43" s="1"/>
      <c r="K43" s="1"/>
      <c r="L43" s="1"/>
      <c r="M43" s="1"/>
      <c r="N43" s="1"/>
      <c r="O43" s="1"/>
      <c r="P43" s="1"/>
      <c r="Q43" s="1"/>
    </row>
    <row r="44" spans="1:17" x14ac:dyDescent="0.3">
      <c r="A44" s="1"/>
      <c r="B44" s="1"/>
      <c r="C44" s="1"/>
      <c r="D44" s="1"/>
      <c r="E44" s="1"/>
      <c r="F44" s="1"/>
      <c r="G44" s="1"/>
      <c r="H44" s="1"/>
      <c r="I44" s="1"/>
      <c r="J44" s="1"/>
      <c r="K44" s="1"/>
      <c r="L44" s="1"/>
      <c r="M44" s="1"/>
      <c r="N44" s="1"/>
      <c r="O44" s="1"/>
      <c r="P44" s="1"/>
      <c r="Q44" s="1"/>
    </row>
    <row r="45" spans="1:17" x14ac:dyDescent="0.3">
      <c r="A45" s="1"/>
      <c r="B45" s="1"/>
      <c r="C45" s="1"/>
      <c r="D45" s="1"/>
      <c r="E45" s="1"/>
      <c r="F45" s="1"/>
      <c r="G45" s="1"/>
      <c r="H45" s="1"/>
      <c r="I45" s="1"/>
      <c r="J45" s="1"/>
      <c r="K45" s="1"/>
      <c r="L45" s="1"/>
      <c r="M45" s="1"/>
      <c r="N45" s="1"/>
      <c r="O45" s="1"/>
      <c r="P45" s="1"/>
      <c r="Q45" s="1"/>
    </row>
    <row r="46" spans="1:17" x14ac:dyDescent="0.3">
      <c r="A46" s="1"/>
      <c r="B46" s="1"/>
      <c r="C46" s="1"/>
      <c r="D46" s="1"/>
      <c r="E46" s="1"/>
      <c r="F46" s="1"/>
      <c r="G46" s="1"/>
      <c r="H46" s="1"/>
      <c r="I46" s="1"/>
      <c r="J46" s="1"/>
      <c r="K46" s="1"/>
      <c r="L46" s="1"/>
      <c r="M46" s="1"/>
      <c r="N46" s="1"/>
      <c r="O46" s="1"/>
      <c r="P46" s="1"/>
      <c r="Q46" s="1"/>
    </row>
    <row r="47" spans="1:17" x14ac:dyDescent="0.3">
      <c r="A47" s="1"/>
      <c r="B47" s="1"/>
      <c r="C47" s="1"/>
      <c r="D47" s="1"/>
      <c r="E47" s="1"/>
      <c r="F47" s="1"/>
      <c r="G47" s="1"/>
      <c r="H47" s="1"/>
      <c r="I47" s="1"/>
      <c r="J47" s="1"/>
      <c r="K47" s="1"/>
      <c r="L47" s="1"/>
      <c r="M47" s="1"/>
      <c r="N47" s="1"/>
      <c r="O47" s="1"/>
      <c r="P47" s="1"/>
      <c r="Q47" s="1"/>
    </row>
    <row r="48" spans="1:17" x14ac:dyDescent="0.3">
      <c r="A48" s="1"/>
      <c r="B48" s="1"/>
      <c r="C48" s="1"/>
      <c r="D48" s="1"/>
      <c r="E48" s="1"/>
      <c r="F48" s="1"/>
      <c r="G48" s="1"/>
      <c r="H48" s="1"/>
      <c r="I48" s="1"/>
      <c r="J48" s="1"/>
      <c r="K48" s="1"/>
      <c r="L48" s="1"/>
      <c r="M48" s="1"/>
      <c r="N48" s="1"/>
      <c r="O48" s="1"/>
      <c r="P48" s="1"/>
      <c r="Q48" s="1"/>
    </row>
    <row r="49" spans="1:17" x14ac:dyDescent="0.3">
      <c r="A49" s="1"/>
      <c r="B49" s="1"/>
      <c r="C49" s="1"/>
      <c r="D49" s="1"/>
      <c r="E49" s="1"/>
      <c r="F49" s="1"/>
      <c r="G49" s="1"/>
      <c r="H49" s="1"/>
      <c r="I49" s="1"/>
      <c r="J49" s="1"/>
      <c r="K49" s="1"/>
      <c r="L49" s="1"/>
      <c r="M49" s="1"/>
      <c r="N49" s="1"/>
      <c r="O49" s="1"/>
      <c r="P49" s="1"/>
      <c r="Q49" s="1"/>
    </row>
    <row r="50" spans="1:17" x14ac:dyDescent="0.3">
      <c r="A50" s="1"/>
      <c r="B50" s="1"/>
      <c r="C50" s="1"/>
      <c r="D50" s="1"/>
      <c r="E50" s="1"/>
      <c r="F50" s="1"/>
      <c r="G50" s="1"/>
      <c r="H50" s="1"/>
      <c r="I50" s="1"/>
      <c r="J50" s="1"/>
      <c r="K50" s="1"/>
      <c r="L50" s="1"/>
      <c r="M50" s="1"/>
      <c r="N50" s="1"/>
      <c r="O50" s="1"/>
      <c r="P50" s="1"/>
      <c r="Q50" s="1"/>
    </row>
    <row r="51" spans="1:17" x14ac:dyDescent="0.3">
      <c r="A51" s="1"/>
      <c r="B51" s="1"/>
      <c r="C51" s="1"/>
      <c r="D51" s="1"/>
      <c r="E51" s="1"/>
      <c r="F51" s="1"/>
      <c r="G51" s="1"/>
      <c r="H51" s="1"/>
      <c r="I51" s="1"/>
      <c r="J51" s="1"/>
      <c r="K51" s="1"/>
      <c r="L51" s="1"/>
      <c r="M51" s="1"/>
      <c r="N51" s="1"/>
      <c r="O51" s="1"/>
      <c r="P51" s="1"/>
      <c r="Q51" s="1"/>
    </row>
    <row r="52" spans="1:17" x14ac:dyDescent="0.3">
      <c r="A52" s="1"/>
      <c r="B52" s="1"/>
      <c r="C52" s="1"/>
      <c r="D52" s="1"/>
      <c r="E52" s="1"/>
      <c r="F52" s="1"/>
      <c r="G52" s="1"/>
      <c r="H52" s="1"/>
      <c r="I52" s="1"/>
      <c r="J52" s="1"/>
      <c r="K52" s="1"/>
      <c r="L52" s="1"/>
      <c r="M52" s="1"/>
      <c r="N52" s="1"/>
      <c r="O52" s="1"/>
      <c r="P52" s="1"/>
      <c r="Q52" s="1"/>
    </row>
    <row r="53" spans="1:17" x14ac:dyDescent="0.3">
      <c r="A53" s="1"/>
      <c r="B53" s="1"/>
      <c r="C53" s="1"/>
      <c r="D53" s="1"/>
      <c r="E53" s="1"/>
      <c r="F53" s="1"/>
      <c r="G53" s="1"/>
      <c r="H53" s="1"/>
      <c r="I53" s="1"/>
      <c r="J53" s="1"/>
      <c r="K53" s="1"/>
      <c r="L53" s="1"/>
      <c r="M53" s="1"/>
      <c r="N53" s="1"/>
      <c r="O53" s="1"/>
      <c r="P53" s="1"/>
      <c r="Q53" s="1"/>
    </row>
    <row r="54" spans="1:17" x14ac:dyDescent="0.3">
      <c r="A54" s="1"/>
      <c r="B54" s="1"/>
      <c r="C54" s="1"/>
      <c r="D54" s="1"/>
      <c r="E54" s="1"/>
      <c r="F54" s="1"/>
      <c r="G54" s="1"/>
      <c r="H54" s="1"/>
      <c r="I54" s="1"/>
      <c r="J54" s="1"/>
      <c r="K54" s="1"/>
      <c r="L54" s="1"/>
      <c r="M54" s="1"/>
      <c r="O54" s="1"/>
      <c r="P54" s="1"/>
      <c r="Q54" s="1"/>
    </row>
    <row r="55" spans="1:17" x14ac:dyDescent="0.3">
      <c r="A55" s="1"/>
      <c r="B55" s="1"/>
      <c r="C55" s="1"/>
      <c r="D55" s="1"/>
      <c r="E55" s="1"/>
      <c r="F55" s="1"/>
      <c r="G55" s="1"/>
      <c r="H55" s="1"/>
      <c r="I55" s="1"/>
      <c r="J55" s="1"/>
      <c r="K55" s="1"/>
      <c r="L55" s="1"/>
      <c r="M55" s="1"/>
      <c r="O55" s="1"/>
      <c r="P55" s="1"/>
      <c r="Q55" s="1"/>
    </row>
    <row r="56" spans="1:17" x14ac:dyDescent="0.3">
      <c r="A56" s="1"/>
      <c r="B56" s="1"/>
      <c r="C56" s="1"/>
      <c r="D56" s="1"/>
      <c r="E56" s="1"/>
      <c r="F56" s="1"/>
      <c r="G56" s="1"/>
      <c r="H56" s="1"/>
      <c r="O56" s="1"/>
      <c r="P56" s="1"/>
      <c r="Q56" s="1"/>
    </row>
  </sheetData>
  <mergeCells count="10">
    <mergeCell ref="D1:E2"/>
    <mergeCell ref="J3:L4"/>
    <mergeCell ref="A4:G20"/>
    <mergeCell ref="I7:M7"/>
    <mergeCell ref="I9:L9"/>
    <mergeCell ref="I11:J11"/>
    <mergeCell ref="I13:K13"/>
    <mergeCell ref="I15:K15"/>
    <mergeCell ref="I17:J17"/>
    <mergeCell ref="I18:K18"/>
  </mergeCells>
  <hyperlinks>
    <hyperlink ref="I7" location="'I.Organisation IV'!A1" display="I. CARACTERISTIQUES DE L'ETABLISSEMENT ET ORGANISATION DE L'IDENTITOVIGILANCE" xr:uid="{05CCE4F1-780C-4F7A-B978-375ED8A20FD7}"/>
    <hyperlink ref="I9" location="'II.Création identités'!A1" display="II. ACCUEIL DU PATIENT ET CREATION DES IDENTITES" xr:uid="{062E98C3-2F7C-49D8-A05C-FE60CF6271CB}"/>
    <hyperlink ref="I11" location="'III.Modification identités'!A1" display="III. MODIFICATION DES IDENTITES" xr:uid="{92D54F15-E457-4DF2-929D-AE574C14E6FC}"/>
    <hyperlink ref="I13" location="'IV.Vérification identités'!A1" display="IV. VERIFICATION DE L'IDENTITE DU PATIENT" xr:uid="{AFDB038C-ACA8-41F8-B2EF-E20C2E58B02F}"/>
    <hyperlink ref="I15" location="'V. Qualité complétude identités'!A1" display="V. QUALITE ET COMPLETUDE DES IDENTITES" xr:uid="{D1FE58E9-B3B9-4CA4-9B88-3388E4C92C27}"/>
    <hyperlink ref="I17" location="'VI. Gestion identités'!A1" display="VI. GESTION DES IDENTITES" xr:uid="{235CA5CD-FD7B-4F56-A85C-AA4E3040574E}"/>
    <hyperlink ref="I18" location="'VII. Etat des lieux SI'!A1" display="VII. ETAT DES LIEUX DU SYSTÈME D'INFORMATION" xr:uid="{607C6B30-658B-46DB-92F7-EB718D78D350}"/>
    <hyperlink ref="I19" location="'PLAN ACTION'!A1" display="PLAN D'ACTIONS" xr:uid="{B6B45567-CFA7-452E-BD5C-48F87ED0AE2F}"/>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6BC1B-3E32-44CD-83B9-D006844C0A31}">
  <sheetPr codeName="Feuil9"/>
  <dimension ref="A1:D158"/>
  <sheetViews>
    <sheetView showGridLines="0" showRowColHeaders="0" zoomScaleNormal="100" workbookViewId="0">
      <pane ySplit="4" topLeftCell="A23" activePane="bottomLeft" state="frozen"/>
      <selection pane="bottomLeft" sqref="A1:C2"/>
    </sheetView>
  </sheetViews>
  <sheetFormatPr baseColWidth="10" defaultColWidth="10.88671875" defaultRowHeight="13.8" x14ac:dyDescent="0.3"/>
  <cols>
    <col min="1" max="1" width="5.88671875" style="182" customWidth="1"/>
    <col min="2" max="2" width="109.5546875" style="183" customWidth="1"/>
    <col min="3" max="3" width="39.44140625" style="184" customWidth="1"/>
    <col min="4" max="4" width="13.5546875" style="185" customWidth="1"/>
    <col min="5" max="16384" width="10.88671875" style="185"/>
  </cols>
  <sheetData>
    <row r="1" spans="1:4" s="155" customFormat="1" ht="14.4" customHeight="1" x14ac:dyDescent="0.3">
      <c r="A1" s="369" t="s">
        <v>344</v>
      </c>
      <c r="B1" s="369"/>
      <c r="C1" s="369"/>
      <c r="D1" s="370" t="s">
        <v>7</v>
      </c>
    </row>
    <row r="2" spans="1:4" s="155" customFormat="1" ht="14.4" customHeight="1" x14ac:dyDescent="0.3">
      <c r="A2" s="369"/>
      <c r="B2" s="369"/>
      <c r="C2" s="369"/>
      <c r="D2" s="370"/>
    </row>
    <row r="3" spans="1:4" s="155" customFormat="1" ht="14.4" x14ac:dyDescent="0.3">
      <c r="A3" s="156"/>
      <c r="B3" s="157"/>
      <c r="C3" s="158"/>
    </row>
    <row r="4" spans="1:4" s="159" customFormat="1" ht="18.600000000000001" x14ac:dyDescent="0.6">
      <c r="A4" s="246" t="s">
        <v>25</v>
      </c>
      <c r="B4" s="247" t="s">
        <v>47</v>
      </c>
      <c r="C4" s="371" t="s">
        <v>43</v>
      </c>
      <c r="D4" s="371"/>
    </row>
    <row r="5" spans="1:4" s="163" customFormat="1" ht="12.6" customHeight="1" x14ac:dyDescent="0.6">
      <c r="A5" s="160"/>
      <c r="B5" s="161"/>
      <c r="C5" s="162"/>
    </row>
    <row r="6" spans="1:4" s="165" customFormat="1" ht="28.5" customHeight="1" x14ac:dyDescent="0.3">
      <c r="A6" s="248" t="s">
        <v>143</v>
      </c>
      <c r="B6" s="164" t="s">
        <v>176</v>
      </c>
      <c r="C6" s="372"/>
      <c r="D6" s="372"/>
    </row>
    <row r="7" spans="1:4" s="168" customFormat="1" x14ac:dyDescent="0.3">
      <c r="A7" s="166"/>
      <c r="B7" s="166"/>
      <c r="C7" s="167"/>
      <c r="D7" s="251"/>
    </row>
    <row r="8" spans="1:4" s="169" customFormat="1" ht="27.6" x14ac:dyDescent="0.3">
      <c r="A8" s="248" t="s">
        <v>345</v>
      </c>
      <c r="B8" s="164" t="s">
        <v>62</v>
      </c>
      <c r="C8" s="373"/>
      <c r="D8" s="373"/>
    </row>
    <row r="9" spans="1:4" s="168" customFormat="1" x14ac:dyDescent="0.3">
      <c r="A9" s="170"/>
      <c r="B9" s="166"/>
      <c r="C9" s="167"/>
      <c r="D9" s="251"/>
    </row>
    <row r="10" spans="1:4" s="165" customFormat="1" ht="16.5" customHeight="1" x14ac:dyDescent="0.3">
      <c r="A10" s="248" t="s">
        <v>346</v>
      </c>
      <c r="B10" s="171" t="s">
        <v>134</v>
      </c>
      <c r="C10" s="373"/>
      <c r="D10" s="373"/>
    </row>
    <row r="11" spans="1:4" s="165" customFormat="1" ht="16.5" customHeight="1" x14ac:dyDescent="0.3">
      <c r="A11" s="172"/>
      <c r="B11" s="173" t="s">
        <v>220</v>
      </c>
      <c r="C11" s="167"/>
      <c r="D11" s="250"/>
    </row>
    <row r="12" spans="1:4" s="168" customFormat="1" x14ac:dyDescent="0.3">
      <c r="A12" s="170"/>
      <c r="B12" s="166"/>
      <c r="C12" s="167"/>
      <c r="D12" s="251"/>
    </row>
    <row r="13" spans="1:4" s="165" customFormat="1" ht="21" customHeight="1" x14ac:dyDescent="0.3">
      <c r="A13" s="248" t="s">
        <v>347</v>
      </c>
      <c r="B13" s="171" t="s">
        <v>222</v>
      </c>
      <c r="C13" s="373"/>
      <c r="D13" s="373"/>
    </row>
    <row r="14" spans="1:4" s="165" customFormat="1" x14ac:dyDescent="0.3">
      <c r="A14" s="170"/>
      <c r="B14" s="176"/>
      <c r="C14" s="167"/>
      <c r="D14" s="250"/>
    </row>
    <row r="15" spans="1:4" s="165" customFormat="1" ht="21.9" customHeight="1" x14ac:dyDescent="0.3">
      <c r="A15" s="248" t="s">
        <v>348</v>
      </c>
      <c r="B15" s="252" t="s">
        <v>351</v>
      </c>
      <c r="C15" s="175"/>
      <c r="D15" s="250"/>
    </row>
    <row r="16" spans="1:4" s="168" customFormat="1" x14ac:dyDescent="0.3">
      <c r="A16" s="177"/>
      <c r="B16" s="178"/>
      <c r="C16" s="251"/>
      <c r="D16" s="251"/>
    </row>
    <row r="17" spans="1:4" s="165" customFormat="1" ht="46.5" customHeight="1" x14ac:dyDescent="0.3">
      <c r="A17" s="177"/>
      <c r="B17" s="179" t="s">
        <v>257</v>
      </c>
      <c r="C17" s="373"/>
      <c r="D17" s="373"/>
    </row>
    <row r="18" spans="1:4" s="168" customFormat="1" ht="12.9" customHeight="1" x14ac:dyDescent="0.3">
      <c r="A18" s="177"/>
      <c r="B18" s="177"/>
      <c r="C18" s="175"/>
      <c r="D18" s="251"/>
    </row>
    <row r="19" spans="1:4" s="168" customFormat="1" ht="24.6" customHeight="1" x14ac:dyDescent="0.3">
      <c r="A19" s="177"/>
      <c r="B19" s="179" t="s">
        <v>258</v>
      </c>
      <c r="C19" s="373"/>
      <c r="D19" s="373"/>
    </row>
    <row r="20" spans="1:4" s="168" customFormat="1" ht="12.9" customHeight="1" x14ac:dyDescent="0.3">
      <c r="A20" s="177"/>
      <c r="B20" s="177"/>
      <c r="C20" s="175"/>
      <c r="D20" s="251"/>
    </row>
    <row r="21" spans="1:4" s="168" customFormat="1" ht="24.9" customHeight="1" x14ac:dyDescent="0.3">
      <c r="A21" s="177"/>
      <c r="B21" s="177" t="s">
        <v>60</v>
      </c>
      <c r="C21" s="373"/>
      <c r="D21" s="373"/>
    </row>
    <row r="22" spans="1:4" s="168" customFormat="1" x14ac:dyDescent="0.3">
      <c r="A22" s="177"/>
      <c r="B22" s="178"/>
      <c r="C22" s="175"/>
      <c r="D22" s="251"/>
    </row>
    <row r="23" spans="1:4" s="168" customFormat="1" ht="27.6" x14ac:dyDescent="0.3">
      <c r="A23" s="177"/>
      <c r="B23" s="180" t="s">
        <v>61</v>
      </c>
      <c r="C23" s="373"/>
      <c r="D23" s="373"/>
    </row>
    <row r="24" spans="1:4" s="168" customFormat="1" x14ac:dyDescent="0.3">
      <c r="A24" s="177"/>
      <c r="B24" s="178"/>
      <c r="C24" s="175"/>
      <c r="D24" s="251"/>
    </row>
    <row r="25" spans="1:4" s="168" customFormat="1" ht="24" customHeight="1" x14ac:dyDescent="0.3">
      <c r="A25" s="177"/>
      <c r="B25" s="177" t="s">
        <v>161</v>
      </c>
      <c r="C25" s="373"/>
      <c r="D25" s="373"/>
    </row>
    <row r="26" spans="1:4" s="168" customFormat="1" x14ac:dyDescent="0.3">
      <c r="A26" s="177"/>
      <c r="B26" s="178"/>
      <c r="C26" s="175"/>
      <c r="D26" s="251"/>
    </row>
    <row r="27" spans="1:4" s="168" customFormat="1" ht="26.4" customHeight="1" x14ac:dyDescent="0.3">
      <c r="A27" s="177"/>
      <c r="B27" s="177" t="s">
        <v>259</v>
      </c>
      <c r="C27" s="373"/>
      <c r="D27" s="373"/>
    </row>
    <row r="28" spans="1:4" s="168" customFormat="1" x14ac:dyDescent="0.3">
      <c r="A28" s="177"/>
      <c r="B28" s="178"/>
      <c r="C28" s="175"/>
      <c r="D28" s="251"/>
    </row>
    <row r="29" spans="1:4" s="168" customFormat="1" ht="22.5" customHeight="1" x14ac:dyDescent="0.3">
      <c r="A29" s="177"/>
      <c r="B29" s="177" t="s">
        <v>95</v>
      </c>
      <c r="C29" s="373"/>
      <c r="D29" s="373"/>
    </row>
    <row r="30" spans="1:4" s="168" customFormat="1" ht="19.5" customHeight="1" x14ac:dyDescent="0.3">
      <c r="A30" s="177"/>
      <c r="B30" s="178"/>
      <c r="C30" s="175"/>
      <c r="D30" s="251"/>
    </row>
    <row r="31" spans="1:4" s="165" customFormat="1" ht="35.4" customHeight="1" x14ac:dyDescent="0.3">
      <c r="A31" s="248" t="s">
        <v>349</v>
      </c>
      <c r="B31" s="174" t="s">
        <v>256</v>
      </c>
      <c r="C31" s="373"/>
      <c r="D31" s="373"/>
    </row>
    <row r="32" spans="1:4" s="165" customFormat="1" ht="28.5" customHeight="1" x14ac:dyDescent="0.3">
      <c r="A32" s="172"/>
      <c r="B32" s="181" t="s">
        <v>223</v>
      </c>
      <c r="C32" s="250"/>
      <c r="D32" s="250"/>
    </row>
    <row r="33" spans="1:4" s="168" customFormat="1" ht="20.399999999999999" customHeight="1" x14ac:dyDescent="0.3">
      <c r="A33" s="177"/>
      <c r="B33" s="178"/>
      <c r="C33" s="175"/>
      <c r="D33" s="251"/>
    </row>
    <row r="34" spans="1:4" s="165" customFormat="1" ht="28.5" customHeight="1" x14ac:dyDescent="0.3">
      <c r="A34" s="248" t="s">
        <v>350</v>
      </c>
      <c r="B34" s="174" t="s">
        <v>255</v>
      </c>
      <c r="C34" s="373"/>
      <c r="D34" s="373"/>
    </row>
    <row r="35" spans="1:4" s="168" customFormat="1" x14ac:dyDescent="0.3">
      <c r="A35" s="177"/>
      <c r="B35" s="178"/>
      <c r="C35" s="175"/>
      <c r="D35" s="251"/>
    </row>
    <row r="36" spans="1:4" s="168" customFormat="1" x14ac:dyDescent="0.3">
      <c r="A36" s="177"/>
      <c r="B36" s="178"/>
      <c r="C36" s="175"/>
      <c r="D36" s="251"/>
    </row>
    <row r="37" spans="1:4" s="168" customFormat="1" x14ac:dyDescent="0.3">
      <c r="A37" s="177"/>
      <c r="B37" s="178"/>
      <c r="C37" s="175"/>
      <c r="D37" s="251"/>
    </row>
    <row r="38" spans="1:4" s="168" customFormat="1" x14ac:dyDescent="0.3">
      <c r="A38" s="177"/>
      <c r="B38" s="178"/>
      <c r="C38" s="175"/>
      <c r="D38" s="251"/>
    </row>
    <row r="39" spans="1:4" s="168" customFormat="1" x14ac:dyDescent="0.3">
      <c r="A39" s="177"/>
      <c r="B39" s="178"/>
      <c r="C39" s="175"/>
      <c r="D39" s="251"/>
    </row>
    <row r="40" spans="1:4" s="168" customFormat="1" x14ac:dyDescent="0.3">
      <c r="A40" s="177"/>
      <c r="B40" s="178"/>
      <c r="C40" s="175"/>
    </row>
    <row r="41" spans="1:4" s="168" customFormat="1" x14ac:dyDescent="0.3">
      <c r="A41" s="177"/>
      <c r="B41" s="178"/>
      <c r="C41" s="175"/>
    </row>
    <row r="42" spans="1:4" s="168" customFormat="1" x14ac:dyDescent="0.3">
      <c r="A42" s="177"/>
      <c r="B42" s="178"/>
      <c r="C42" s="175"/>
    </row>
    <row r="43" spans="1:4" s="168" customFormat="1" x14ac:dyDescent="0.3">
      <c r="A43" s="177"/>
      <c r="B43" s="178"/>
      <c r="C43" s="175"/>
    </row>
    <row r="44" spans="1:4" s="168" customFormat="1" x14ac:dyDescent="0.3">
      <c r="A44" s="177"/>
      <c r="B44" s="178"/>
      <c r="C44" s="175"/>
    </row>
    <row r="45" spans="1:4" s="168" customFormat="1" x14ac:dyDescent="0.3">
      <c r="A45" s="177"/>
      <c r="B45" s="178"/>
      <c r="C45" s="175"/>
    </row>
    <row r="46" spans="1:4" s="168" customFormat="1" x14ac:dyDescent="0.3">
      <c r="A46" s="177"/>
      <c r="B46" s="178"/>
      <c r="C46" s="175"/>
    </row>
    <row r="47" spans="1:4" s="168" customFormat="1" x14ac:dyDescent="0.3">
      <c r="A47" s="177"/>
      <c r="B47" s="178"/>
      <c r="C47" s="175"/>
    </row>
    <row r="48" spans="1:4" s="168" customFormat="1" x14ac:dyDescent="0.3">
      <c r="A48" s="177"/>
      <c r="B48" s="178"/>
      <c r="C48" s="175"/>
    </row>
    <row r="49" spans="1:3" s="168" customFormat="1" x14ac:dyDescent="0.3">
      <c r="A49" s="177"/>
      <c r="B49" s="178"/>
      <c r="C49" s="175"/>
    </row>
    <row r="50" spans="1:3" s="168" customFormat="1" x14ac:dyDescent="0.3">
      <c r="A50" s="177"/>
      <c r="B50" s="178"/>
      <c r="C50" s="175"/>
    </row>
    <row r="51" spans="1:3" s="168" customFormat="1" x14ac:dyDescent="0.3">
      <c r="A51" s="177"/>
      <c r="B51" s="178"/>
      <c r="C51" s="175"/>
    </row>
    <row r="52" spans="1:3" s="168" customFormat="1" x14ac:dyDescent="0.3">
      <c r="A52" s="177"/>
      <c r="B52" s="178"/>
      <c r="C52" s="175"/>
    </row>
    <row r="53" spans="1:3" s="168" customFormat="1" x14ac:dyDescent="0.3">
      <c r="A53" s="177"/>
      <c r="B53" s="178"/>
      <c r="C53" s="175"/>
    </row>
    <row r="54" spans="1:3" s="168" customFormat="1" x14ac:dyDescent="0.3">
      <c r="A54" s="177"/>
      <c r="B54" s="178"/>
      <c r="C54" s="175"/>
    </row>
    <row r="55" spans="1:3" s="168" customFormat="1" x14ac:dyDescent="0.3">
      <c r="A55" s="177"/>
      <c r="B55" s="178"/>
      <c r="C55" s="175"/>
    </row>
    <row r="56" spans="1:3" s="168" customFormat="1" x14ac:dyDescent="0.3">
      <c r="A56" s="177"/>
      <c r="B56" s="178"/>
      <c r="C56" s="175"/>
    </row>
    <row r="57" spans="1:3" s="168" customFormat="1" x14ac:dyDescent="0.3">
      <c r="A57" s="177"/>
      <c r="B57" s="178"/>
      <c r="C57" s="175"/>
    </row>
    <row r="58" spans="1:3" s="168" customFormat="1" x14ac:dyDescent="0.3">
      <c r="A58" s="177"/>
      <c r="B58" s="178"/>
      <c r="C58" s="175"/>
    </row>
    <row r="59" spans="1:3" s="168" customFormat="1" x14ac:dyDescent="0.3">
      <c r="A59" s="177"/>
      <c r="B59" s="178"/>
      <c r="C59" s="175"/>
    </row>
    <row r="60" spans="1:3" s="168" customFormat="1" x14ac:dyDescent="0.3">
      <c r="A60" s="177"/>
      <c r="B60" s="178"/>
      <c r="C60" s="175"/>
    </row>
    <row r="61" spans="1:3" s="168" customFormat="1" x14ac:dyDescent="0.3">
      <c r="A61" s="177"/>
      <c r="B61" s="178"/>
      <c r="C61" s="175"/>
    </row>
    <row r="62" spans="1:3" s="168" customFormat="1" x14ac:dyDescent="0.3">
      <c r="A62" s="177"/>
      <c r="B62" s="178"/>
      <c r="C62" s="175"/>
    </row>
    <row r="63" spans="1:3" s="168" customFormat="1" x14ac:dyDescent="0.3">
      <c r="A63" s="177"/>
      <c r="B63" s="178"/>
      <c r="C63" s="175"/>
    </row>
    <row r="64" spans="1:3" s="168" customFormat="1" x14ac:dyDescent="0.3">
      <c r="A64" s="177"/>
      <c r="B64" s="178"/>
      <c r="C64" s="175"/>
    </row>
    <row r="65" spans="1:3" s="168" customFormat="1" x14ac:dyDescent="0.3">
      <c r="A65" s="177"/>
      <c r="B65" s="178"/>
      <c r="C65" s="175"/>
    </row>
    <row r="66" spans="1:3" s="168" customFormat="1" x14ac:dyDescent="0.3">
      <c r="A66" s="177"/>
      <c r="B66" s="178"/>
      <c r="C66" s="175"/>
    </row>
    <row r="67" spans="1:3" s="168" customFormat="1" x14ac:dyDescent="0.3">
      <c r="A67" s="177"/>
      <c r="B67" s="178"/>
      <c r="C67" s="175"/>
    </row>
    <row r="68" spans="1:3" s="168" customFormat="1" x14ac:dyDescent="0.3">
      <c r="A68" s="177"/>
      <c r="B68" s="178"/>
      <c r="C68" s="175"/>
    </row>
    <row r="69" spans="1:3" s="168" customFormat="1" x14ac:dyDescent="0.3">
      <c r="A69" s="177"/>
      <c r="B69" s="178"/>
      <c r="C69" s="175"/>
    </row>
    <row r="70" spans="1:3" s="168" customFormat="1" x14ac:dyDescent="0.3">
      <c r="A70" s="177"/>
      <c r="B70" s="178"/>
      <c r="C70" s="175"/>
    </row>
    <row r="71" spans="1:3" s="168" customFormat="1" x14ac:dyDescent="0.3">
      <c r="A71" s="177"/>
      <c r="B71" s="178"/>
      <c r="C71" s="175"/>
    </row>
    <row r="72" spans="1:3" s="168" customFormat="1" x14ac:dyDescent="0.3">
      <c r="A72" s="177"/>
      <c r="B72" s="178"/>
      <c r="C72" s="175"/>
    </row>
    <row r="73" spans="1:3" s="168" customFormat="1" x14ac:dyDescent="0.3">
      <c r="A73" s="177"/>
      <c r="B73" s="178"/>
      <c r="C73" s="175"/>
    </row>
    <row r="74" spans="1:3" s="168" customFormat="1" x14ac:dyDescent="0.3">
      <c r="A74" s="177"/>
      <c r="B74" s="178"/>
      <c r="C74" s="175"/>
    </row>
    <row r="75" spans="1:3" s="168" customFormat="1" x14ac:dyDescent="0.3">
      <c r="A75" s="177"/>
      <c r="B75" s="178"/>
      <c r="C75" s="175"/>
    </row>
    <row r="76" spans="1:3" s="168" customFormat="1" x14ac:dyDescent="0.3">
      <c r="A76" s="177"/>
      <c r="B76" s="178"/>
      <c r="C76" s="175"/>
    </row>
    <row r="77" spans="1:3" s="168" customFormat="1" x14ac:dyDescent="0.3">
      <c r="A77" s="177"/>
      <c r="B77" s="178"/>
      <c r="C77" s="175"/>
    </row>
    <row r="78" spans="1:3" s="168" customFormat="1" x14ac:dyDescent="0.3">
      <c r="A78" s="177"/>
      <c r="B78" s="178"/>
      <c r="C78" s="175"/>
    </row>
    <row r="79" spans="1:3" s="168" customFormat="1" x14ac:dyDescent="0.3">
      <c r="A79" s="177"/>
      <c r="B79" s="178"/>
      <c r="C79" s="175"/>
    </row>
    <row r="80" spans="1:3" s="168" customFormat="1" x14ac:dyDescent="0.3">
      <c r="A80" s="177"/>
      <c r="B80" s="178"/>
      <c r="C80" s="175"/>
    </row>
    <row r="81" spans="1:3" s="168" customFormat="1" x14ac:dyDescent="0.3">
      <c r="A81" s="177"/>
      <c r="B81" s="178"/>
      <c r="C81" s="175"/>
    </row>
    <row r="82" spans="1:3" s="168" customFormat="1" x14ac:dyDescent="0.3">
      <c r="A82" s="177"/>
      <c r="B82" s="178"/>
      <c r="C82" s="175"/>
    </row>
    <row r="83" spans="1:3" s="168" customFormat="1" x14ac:dyDescent="0.3">
      <c r="A83" s="177"/>
      <c r="B83" s="178"/>
      <c r="C83" s="175"/>
    </row>
    <row r="84" spans="1:3" s="168" customFormat="1" x14ac:dyDescent="0.3">
      <c r="A84" s="177"/>
      <c r="B84" s="178"/>
      <c r="C84" s="175"/>
    </row>
    <row r="85" spans="1:3" s="168" customFormat="1" x14ac:dyDescent="0.3">
      <c r="A85" s="177"/>
      <c r="B85" s="178"/>
      <c r="C85" s="175"/>
    </row>
    <row r="86" spans="1:3" s="168" customFormat="1" x14ac:dyDescent="0.3">
      <c r="A86" s="177"/>
      <c r="B86" s="178"/>
      <c r="C86" s="175"/>
    </row>
    <row r="87" spans="1:3" s="168" customFormat="1" x14ac:dyDescent="0.3">
      <c r="A87" s="177"/>
      <c r="B87" s="178"/>
      <c r="C87" s="175"/>
    </row>
    <row r="88" spans="1:3" s="168" customFormat="1" x14ac:dyDescent="0.3">
      <c r="A88" s="177"/>
      <c r="B88" s="178"/>
      <c r="C88" s="175"/>
    </row>
    <row r="89" spans="1:3" s="168" customFormat="1" x14ac:dyDescent="0.3">
      <c r="A89" s="177"/>
      <c r="B89" s="178"/>
      <c r="C89" s="175"/>
    </row>
    <row r="90" spans="1:3" s="168" customFormat="1" x14ac:dyDescent="0.3">
      <c r="A90" s="177"/>
      <c r="B90" s="178"/>
      <c r="C90" s="175"/>
    </row>
    <row r="91" spans="1:3" s="168" customFormat="1" x14ac:dyDescent="0.3">
      <c r="A91" s="177"/>
      <c r="B91" s="178"/>
      <c r="C91" s="175"/>
    </row>
    <row r="92" spans="1:3" s="168" customFormat="1" x14ac:dyDescent="0.3">
      <c r="A92" s="177"/>
      <c r="B92" s="178"/>
      <c r="C92" s="175"/>
    </row>
    <row r="93" spans="1:3" s="168" customFormat="1" x14ac:dyDescent="0.3">
      <c r="A93" s="177"/>
      <c r="B93" s="178"/>
      <c r="C93" s="175"/>
    </row>
    <row r="94" spans="1:3" s="168" customFormat="1" x14ac:dyDescent="0.3">
      <c r="A94" s="177"/>
      <c r="B94" s="178"/>
      <c r="C94" s="175"/>
    </row>
    <row r="95" spans="1:3" s="168" customFormat="1" x14ac:dyDescent="0.3">
      <c r="A95" s="177"/>
      <c r="B95" s="178"/>
      <c r="C95" s="175"/>
    </row>
    <row r="96" spans="1:3" s="168" customFormat="1" x14ac:dyDescent="0.3">
      <c r="A96" s="177"/>
      <c r="B96" s="178"/>
      <c r="C96" s="175"/>
    </row>
    <row r="97" spans="1:3" s="168" customFormat="1" x14ac:dyDescent="0.3">
      <c r="A97" s="177"/>
      <c r="B97" s="178"/>
      <c r="C97" s="175"/>
    </row>
    <row r="98" spans="1:3" s="168" customFormat="1" x14ac:dyDescent="0.3">
      <c r="A98" s="177"/>
      <c r="B98" s="178"/>
      <c r="C98" s="175"/>
    </row>
    <row r="99" spans="1:3" s="168" customFormat="1" x14ac:dyDescent="0.3">
      <c r="A99" s="177"/>
      <c r="B99" s="178"/>
      <c r="C99" s="175"/>
    </row>
    <row r="100" spans="1:3" s="168" customFormat="1" x14ac:dyDescent="0.3">
      <c r="A100" s="177"/>
      <c r="B100" s="178"/>
      <c r="C100" s="175"/>
    </row>
    <row r="101" spans="1:3" s="168" customFormat="1" x14ac:dyDescent="0.3">
      <c r="A101" s="177"/>
      <c r="B101" s="178"/>
      <c r="C101" s="175"/>
    </row>
    <row r="102" spans="1:3" s="168" customFormat="1" x14ac:dyDescent="0.3">
      <c r="A102" s="177"/>
      <c r="B102" s="178"/>
      <c r="C102" s="175"/>
    </row>
    <row r="103" spans="1:3" s="168" customFormat="1" x14ac:dyDescent="0.3">
      <c r="A103" s="177"/>
      <c r="B103" s="178"/>
      <c r="C103" s="175"/>
    </row>
    <row r="104" spans="1:3" s="168" customFormat="1" x14ac:dyDescent="0.3">
      <c r="A104" s="177"/>
      <c r="B104" s="178"/>
      <c r="C104" s="175"/>
    </row>
    <row r="105" spans="1:3" s="168" customFormat="1" x14ac:dyDescent="0.3">
      <c r="A105" s="177"/>
      <c r="B105" s="178"/>
      <c r="C105" s="175"/>
    </row>
    <row r="106" spans="1:3" s="168" customFormat="1" x14ac:dyDescent="0.3">
      <c r="A106" s="177"/>
      <c r="B106" s="178"/>
      <c r="C106" s="175"/>
    </row>
    <row r="107" spans="1:3" s="168" customFormat="1" x14ac:dyDescent="0.3">
      <c r="A107" s="177"/>
      <c r="B107" s="178"/>
      <c r="C107" s="175"/>
    </row>
    <row r="108" spans="1:3" s="168" customFormat="1" x14ac:dyDescent="0.3">
      <c r="A108" s="177"/>
      <c r="B108" s="178"/>
      <c r="C108" s="175"/>
    </row>
    <row r="109" spans="1:3" s="168" customFormat="1" x14ac:dyDescent="0.3">
      <c r="A109" s="177"/>
      <c r="B109" s="178"/>
      <c r="C109" s="175"/>
    </row>
    <row r="110" spans="1:3" s="168" customFormat="1" x14ac:dyDescent="0.3">
      <c r="A110" s="177"/>
      <c r="B110" s="178"/>
      <c r="C110" s="175"/>
    </row>
    <row r="111" spans="1:3" s="168" customFormat="1" x14ac:dyDescent="0.3">
      <c r="A111" s="177"/>
      <c r="B111" s="178"/>
      <c r="C111" s="175"/>
    </row>
    <row r="112" spans="1:3" s="168" customFormat="1" x14ac:dyDescent="0.3">
      <c r="A112" s="177"/>
      <c r="B112" s="178"/>
      <c r="C112" s="175"/>
    </row>
    <row r="113" spans="1:3" s="168" customFormat="1" x14ac:dyDescent="0.3">
      <c r="A113" s="177"/>
      <c r="B113" s="178"/>
      <c r="C113" s="175"/>
    </row>
    <row r="114" spans="1:3" s="168" customFormat="1" x14ac:dyDescent="0.3">
      <c r="A114" s="177"/>
      <c r="B114" s="178"/>
      <c r="C114" s="175"/>
    </row>
    <row r="115" spans="1:3" s="168" customFormat="1" x14ac:dyDescent="0.3">
      <c r="A115" s="177"/>
      <c r="B115" s="178"/>
      <c r="C115" s="175"/>
    </row>
    <row r="116" spans="1:3" s="168" customFormat="1" x14ac:dyDescent="0.3">
      <c r="A116" s="177"/>
      <c r="B116" s="178"/>
      <c r="C116" s="175"/>
    </row>
    <row r="117" spans="1:3" s="168" customFormat="1" x14ac:dyDescent="0.3">
      <c r="A117" s="177"/>
      <c r="B117" s="178"/>
      <c r="C117" s="175"/>
    </row>
    <row r="118" spans="1:3" s="168" customFormat="1" x14ac:dyDescent="0.3">
      <c r="A118" s="177"/>
      <c r="B118" s="178"/>
      <c r="C118" s="175"/>
    </row>
    <row r="119" spans="1:3" s="168" customFormat="1" x14ac:dyDescent="0.3">
      <c r="A119" s="177"/>
      <c r="B119" s="178"/>
      <c r="C119" s="175"/>
    </row>
    <row r="120" spans="1:3" s="168" customFormat="1" x14ac:dyDescent="0.3">
      <c r="A120" s="177"/>
      <c r="B120" s="178"/>
      <c r="C120" s="175"/>
    </row>
    <row r="121" spans="1:3" s="168" customFormat="1" x14ac:dyDescent="0.3">
      <c r="A121" s="177"/>
      <c r="B121" s="178"/>
      <c r="C121" s="175"/>
    </row>
    <row r="122" spans="1:3" s="168" customFormat="1" x14ac:dyDescent="0.3">
      <c r="A122" s="177"/>
      <c r="B122" s="178"/>
      <c r="C122" s="175"/>
    </row>
    <row r="123" spans="1:3" s="168" customFormat="1" x14ac:dyDescent="0.3">
      <c r="A123" s="177"/>
      <c r="B123" s="178"/>
      <c r="C123" s="175"/>
    </row>
    <row r="124" spans="1:3" s="168" customFormat="1" x14ac:dyDescent="0.3">
      <c r="A124" s="177"/>
      <c r="B124" s="178"/>
      <c r="C124" s="175"/>
    </row>
    <row r="125" spans="1:3" s="168" customFormat="1" x14ac:dyDescent="0.3">
      <c r="A125" s="177"/>
      <c r="B125" s="178"/>
      <c r="C125" s="175"/>
    </row>
    <row r="126" spans="1:3" s="168" customFormat="1" x14ac:dyDescent="0.3">
      <c r="A126" s="177"/>
      <c r="B126" s="178"/>
      <c r="C126" s="175"/>
    </row>
    <row r="127" spans="1:3" s="168" customFormat="1" x14ac:dyDescent="0.3">
      <c r="A127" s="177"/>
      <c r="B127" s="178"/>
      <c r="C127" s="175"/>
    </row>
    <row r="128" spans="1:3" s="168" customFormat="1" x14ac:dyDescent="0.3">
      <c r="A128" s="177"/>
      <c r="B128" s="178"/>
      <c r="C128" s="175"/>
    </row>
    <row r="129" spans="1:3" s="168" customFormat="1" x14ac:dyDescent="0.3">
      <c r="A129" s="177"/>
      <c r="B129" s="178"/>
      <c r="C129" s="175"/>
    </row>
    <row r="130" spans="1:3" s="168" customFormat="1" x14ac:dyDescent="0.3">
      <c r="A130" s="177"/>
      <c r="B130" s="178"/>
      <c r="C130" s="175"/>
    </row>
    <row r="131" spans="1:3" s="168" customFormat="1" x14ac:dyDescent="0.3">
      <c r="A131" s="177"/>
      <c r="B131" s="178"/>
      <c r="C131" s="175"/>
    </row>
    <row r="132" spans="1:3" s="168" customFormat="1" x14ac:dyDescent="0.3">
      <c r="A132" s="177"/>
      <c r="B132" s="178"/>
      <c r="C132" s="175"/>
    </row>
    <row r="133" spans="1:3" s="168" customFormat="1" x14ac:dyDescent="0.3">
      <c r="A133" s="177"/>
      <c r="B133" s="178"/>
      <c r="C133" s="175"/>
    </row>
    <row r="134" spans="1:3" s="168" customFormat="1" x14ac:dyDescent="0.3">
      <c r="A134" s="177"/>
      <c r="B134" s="178"/>
      <c r="C134" s="175"/>
    </row>
    <row r="135" spans="1:3" s="168" customFormat="1" x14ac:dyDescent="0.3">
      <c r="A135" s="177"/>
      <c r="B135" s="178"/>
      <c r="C135" s="175"/>
    </row>
    <row r="136" spans="1:3" s="168" customFormat="1" x14ac:dyDescent="0.3">
      <c r="A136" s="177"/>
      <c r="B136" s="178"/>
      <c r="C136" s="175"/>
    </row>
    <row r="137" spans="1:3" s="168" customFormat="1" x14ac:dyDescent="0.3">
      <c r="A137" s="177"/>
      <c r="B137" s="178"/>
      <c r="C137" s="175"/>
    </row>
    <row r="138" spans="1:3" s="168" customFormat="1" x14ac:dyDescent="0.3">
      <c r="A138" s="177"/>
      <c r="B138" s="178"/>
      <c r="C138" s="175"/>
    </row>
    <row r="139" spans="1:3" s="168" customFormat="1" x14ac:dyDescent="0.3">
      <c r="A139" s="177"/>
      <c r="B139" s="178"/>
      <c r="C139" s="175"/>
    </row>
    <row r="140" spans="1:3" s="168" customFormat="1" x14ac:dyDescent="0.3">
      <c r="A140" s="177"/>
      <c r="B140" s="178"/>
      <c r="C140" s="175"/>
    </row>
    <row r="141" spans="1:3" s="168" customFormat="1" x14ac:dyDescent="0.3">
      <c r="A141" s="177"/>
      <c r="B141" s="178"/>
      <c r="C141" s="175"/>
    </row>
    <row r="142" spans="1:3" s="168" customFormat="1" x14ac:dyDescent="0.3">
      <c r="A142" s="177"/>
      <c r="B142" s="178"/>
      <c r="C142" s="175"/>
    </row>
    <row r="143" spans="1:3" s="168" customFormat="1" x14ac:dyDescent="0.3">
      <c r="A143" s="177"/>
      <c r="B143" s="178"/>
      <c r="C143" s="175"/>
    </row>
    <row r="144" spans="1:3" s="168" customFormat="1" x14ac:dyDescent="0.3">
      <c r="A144" s="177"/>
      <c r="B144" s="178"/>
      <c r="C144" s="175"/>
    </row>
    <row r="145" spans="1:3" s="168" customFormat="1" x14ac:dyDescent="0.3">
      <c r="A145" s="177"/>
      <c r="B145" s="178"/>
      <c r="C145" s="175"/>
    </row>
    <row r="146" spans="1:3" s="168" customFormat="1" x14ac:dyDescent="0.3">
      <c r="A146" s="177"/>
      <c r="B146" s="178"/>
      <c r="C146" s="175"/>
    </row>
    <row r="147" spans="1:3" s="168" customFormat="1" x14ac:dyDescent="0.3">
      <c r="A147" s="177"/>
      <c r="B147" s="178"/>
      <c r="C147" s="175"/>
    </row>
    <row r="148" spans="1:3" s="168" customFormat="1" x14ac:dyDescent="0.3">
      <c r="A148" s="177"/>
      <c r="B148" s="178"/>
      <c r="C148" s="175"/>
    </row>
    <row r="149" spans="1:3" s="168" customFormat="1" x14ac:dyDescent="0.3">
      <c r="A149" s="177"/>
      <c r="B149" s="178"/>
      <c r="C149" s="175"/>
    </row>
    <row r="150" spans="1:3" s="168" customFormat="1" x14ac:dyDescent="0.3">
      <c r="A150" s="177"/>
      <c r="B150" s="178"/>
      <c r="C150" s="175"/>
    </row>
    <row r="151" spans="1:3" s="168" customFormat="1" x14ac:dyDescent="0.3">
      <c r="A151" s="177"/>
      <c r="B151" s="178"/>
      <c r="C151" s="175"/>
    </row>
    <row r="152" spans="1:3" s="168" customFormat="1" x14ac:dyDescent="0.3">
      <c r="A152" s="177"/>
      <c r="B152" s="178"/>
      <c r="C152" s="175"/>
    </row>
    <row r="153" spans="1:3" s="168" customFormat="1" x14ac:dyDescent="0.3">
      <c r="A153" s="177"/>
      <c r="B153" s="178"/>
      <c r="C153" s="175"/>
    </row>
    <row r="154" spans="1:3" s="168" customFormat="1" x14ac:dyDescent="0.3">
      <c r="A154" s="177"/>
      <c r="B154" s="178"/>
      <c r="C154" s="175"/>
    </row>
    <row r="155" spans="1:3" s="168" customFormat="1" x14ac:dyDescent="0.3">
      <c r="A155" s="177"/>
      <c r="B155" s="178"/>
      <c r="C155" s="175"/>
    </row>
    <row r="156" spans="1:3" s="168" customFormat="1" x14ac:dyDescent="0.3">
      <c r="A156" s="177"/>
      <c r="B156" s="178"/>
      <c r="C156" s="175"/>
    </row>
    <row r="157" spans="1:3" s="168" customFormat="1" x14ac:dyDescent="0.3">
      <c r="A157" s="177"/>
      <c r="B157" s="178"/>
      <c r="C157" s="175"/>
    </row>
    <row r="158" spans="1:3" s="168" customFormat="1" x14ac:dyDescent="0.3">
      <c r="A158" s="177"/>
      <c r="B158" s="178"/>
      <c r="C158" s="175"/>
    </row>
  </sheetData>
  <sheetProtection selectLockedCells="1"/>
  <mergeCells count="16">
    <mergeCell ref="C34:D34"/>
    <mergeCell ref="C23:D23"/>
    <mergeCell ref="C25:D25"/>
    <mergeCell ref="C27:D27"/>
    <mergeCell ref="C29:D29"/>
    <mergeCell ref="C31:D31"/>
    <mergeCell ref="C10:D10"/>
    <mergeCell ref="C13:D13"/>
    <mergeCell ref="C17:D17"/>
    <mergeCell ref="C19:D19"/>
    <mergeCell ref="C21:D21"/>
    <mergeCell ref="A1:C2"/>
    <mergeCell ref="D1:D2"/>
    <mergeCell ref="C4:D4"/>
    <mergeCell ref="C6:D6"/>
    <mergeCell ref="C8:D8"/>
  </mergeCells>
  <hyperlinks>
    <hyperlink ref="D1:D2" location="'Menu principal'!A1" display="Menu principal" xr:uid="{FBBA5E53-0A89-4119-B92F-7194F6745501}"/>
  </hyperlinks>
  <pageMargins left="0.7" right="0.7" top="0.75" bottom="0.75" header="0.3" footer="0.3"/>
  <pageSetup paperSize="9" orientation="portrait" horizont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0B1B5E-6FB7-474C-98F3-BE83BDEC52C5}">
          <x14:formula1>
            <xm:f>Liste!$B$1:$B$2</xm:f>
          </x14:formula1>
          <xm:sqref>C6 C25 C21 C23 C10:C13 C8 C31 C27 C17 C29 C19 C34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91E79-A227-48D4-BF02-4E5CE1ED5957}">
  <sheetPr codeName="Feuil11"/>
  <dimension ref="A1:O73"/>
  <sheetViews>
    <sheetView showGridLines="0" showRowColHeaders="0" zoomScaleNormal="100" workbookViewId="0">
      <pane xSplit="2" ySplit="4" topLeftCell="C50" activePane="bottomRight" state="frozen"/>
      <selection pane="topRight" activeCell="C1" sqref="C1"/>
      <selection pane="bottomLeft" activeCell="A5" sqref="A5"/>
      <selection pane="bottomRight" sqref="A1:G2"/>
    </sheetView>
  </sheetViews>
  <sheetFormatPr baseColWidth="10" defaultColWidth="10.88671875" defaultRowHeight="13.8" x14ac:dyDescent="0.3"/>
  <cols>
    <col min="1" max="1" width="25.44140625" style="7" customWidth="1"/>
    <col min="2" max="2" width="6.44140625" style="49" customWidth="1"/>
    <col min="3" max="3" width="67.44140625" style="7" customWidth="1"/>
    <col min="4" max="4" width="29.44140625" style="60" customWidth="1"/>
    <col min="5" max="5" width="93.5546875" style="88" customWidth="1"/>
    <col min="6" max="6" width="71.44140625" style="88" customWidth="1"/>
    <col min="7" max="7" width="10.109375" style="7" customWidth="1"/>
    <col min="8" max="8" width="4.44140625" style="7" customWidth="1"/>
    <col min="9" max="9" width="13.5546875" style="7" customWidth="1"/>
    <col min="10" max="16384" width="10.88671875" style="7"/>
  </cols>
  <sheetData>
    <row r="1" spans="1:11" s="2" customFormat="1" ht="14.4" customHeight="1" x14ac:dyDescent="0.3">
      <c r="A1" s="369" t="s">
        <v>23</v>
      </c>
      <c r="B1" s="369"/>
      <c r="C1" s="369"/>
      <c r="D1" s="369"/>
      <c r="E1" s="369"/>
      <c r="F1" s="369"/>
      <c r="G1" s="369"/>
      <c r="H1" s="370" t="s">
        <v>7</v>
      </c>
      <c r="I1" s="370"/>
    </row>
    <row r="2" spans="1:11" s="2" customFormat="1" ht="14.4" customHeight="1" x14ac:dyDescent="0.3">
      <c r="A2" s="369"/>
      <c r="B2" s="369"/>
      <c r="C2" s="369"/>
      <c r="D2" s="369"/>
      <c r="E2" s="369"/>
      <c r="F2" s="369"/>
      <c r="G2" s="369"/>
      <c r="H2" s="370"/>
      <c r="I2" s="370"/>
    </row>
    <row r="3" spans="1:11" s="2" customFormat="1" ht="14.4" x14ac:dyDescent="0.3">
      <c r="B3" s="130"/>
      <c r="C3" s="8"/>
      <c r="D3" s="59"/>
      <c r="E3" s="140"/>
      <c r="F3" s="89"/>
      <c r="G3" s="8"/>
    </row>
    <row r="4" spans="1:11" s="127" customFormat="1" ht="22.2" thickBot="1" x14ac:dyDescent="0.75">
      <c r="A4" s="279" t="s">
        <v>29</v>
      </c>
      <c r="B4" s="257" t="s">
        <v>25</v>
      </c>
      <c r="C4" s="280" t="s">
        <v>24</v>
      </c>
      <c r="D4" s="281" t="s">
        <v>28</v>
      </c>
      <c r="E4" s="280" t="s">
        <v>27</v>
      </c>
      <c r="F4" s="282" t="s">
        <v>65</v>
      </c>
      <c r="G4" s="280" t="s">
        <v>26</v>
      </c>
    </row>
    <row r="5" spans="1:11" s="3" customFormat="1" ht="56.1" customHeight="1" x14ac:dyDescent="0.3">
      <c r="A5" s="384" t="s">
        <v>167</v>
      </c>
      <c r="B5" s="269" t="s">
        <v>168</v>
      </c>
      <c r="C5" s="258" t="str">
        <f>'II. Création identités'!B6</f>
        <v>Vous arrive-t-il de créer des identités dans un contexte d'urgence / dans l'immédiat sans avoir le temps de créer correctement l'identité (par exemple, lors d'une admission le week-end non programmée) ?</v>
      </c>
      <c r="D5" s="142" t="str">
        <f>IF('II. Création identités'!C6="","",'II. Création identités'!C6)</f>
        <v/>
      </c>
      <c r="E5" s="139" t="str">
        <f>IF(D5="","Réponse non renseignée",IF(D5="NON","Pas d'action à mener","Veillez à former les professionnels qui sont amenés à créer des identités dans ces situations."))</f>
        <v>Réponse non renseignée</v>
      </c>
      <c r="F5" s="106" t="s">
        <v>296</v>
      </c>
      <c r="G5" s="122" t="str">
        <f t="shared" ref="G5" si="0">IF(E5="Réponse non renseignée","",IF(E5="Pas d'action à mener","",1))</f>
        <v/>
      </c>
      <c r="H5" s="26"/>
      <c r="I5" s="5"/>
    </row>
    <row r="6" spans="1:11" s="3" customFormat="1" ht="60.6" customHeight="1" x14ac:dyDescent="0.3">
      <c r="A6" s="374"/>
      <c r="B6" s="270" t="s">
        <v>32</v>
      </c>
      <c r="C6" s="259" t="str">
        <f>'II. Création identités'!B8</f>
        <v xml:space="preserve">Les professionnels habilités à créer ou à modifier des identités sont-ils correctement identifiés ? Disposent-ils de droits informatiques spécifiques ? </v>
      </c>
      <c r="D6" s="133" t="str">
        <f>IF('II. Création identités'!C8="","",'II. Création identités'!C8)</f>
        <v/>
      </c>
      <c r="E6" s="135" t="str">
        <f>IF(D6="","Réponse non renseignée",IF(D6="OUI","Assurez-vous que votre politique d'habilitation et les droits accordés au personnel sont à jour avec l'arrivée de l'INS",I6&amp;J6))</f>
        <v>Réponse non renseignée</v>
      </c>
      <c r="F6" s="103" t="s">
        <v>296</v>
      </c>
      <c r="G6" s="123" t="str">
        <f t="shared" ref="G6:G9" si="1">IF(E6="Réponse non renseignée","",IF(E6="Pas d'action à mener","",1))</f>
        <v/>
      </c>
      <c r="H6" s="57"/>
      <c r="I6" s="65" t="s">
        <v>169</v>
      </c>
      <c r="J6" s="64" t="s">
        <v>245</v>
      </c>
      <c r="K6" s="58"/>
    </row>
    <row r="7" spans="1:11" s="3" customFormat="1" ht="90.6" customHeight="1" x14ac:dyDescent="0.3">
      <c r="A7" s="374"/>
      <c r="B7" s="270" t="s">
        <v>33</v>
      </c>
      <c r="C7" s="259" t="str">
        <f>'II. Création identités'!B10</f>
        <v>Les personnels habilités à créer ou à modifier des identités sont-ils formés aux bonnes pratiques de création des identités, aux risques engendrés par des identités mal renseignées et à l'intérêt d'éviter les doublons ?</v>
      </c>
      <c r="D7" s="133" t="str">
        <f>IF('II. Création identités'!C10="","",'II. Création identités'!C10)</f>
        <v/>
      </c>
      <c r="E7" s="135" t="str">
        <f>IF(D7="","Réponse non renseignée",IF(D7="OUI","Veillez à intégrer l'INS et les nouvelles mesures phares du RNIV dans vos formations.",J7))</f>
        <v>Réponse non renseignée</v>
      </c>
      <c r="F7" s="103" t="s">
        <v>296</v>
      </c>
      <c r="G7" s="123" t="str">
        <f t="shared" si="1"/>
        <v/>
      </c>
      <c r="H7" s="5"/>
      <c r="I7" s="5"/>
      <c r="J7" s="62" t="s">
        <v>246</v>
      </c>
    </row>
    <row r="8" spans="1:11" s="26" customFormat="1" ht="154.5" customHeight="1" x14ac:dyDescent="0.3">
      <c r="A8" s="374"/>
      <c r="B8" s="270" t="s">
        <v>136</v>
      </c>
      <c r="C8" s="259" t="str">
        <f>'II. Création identités'!B12</f>
        <v>Les professionnels habilités à créer ou à modifier des identités disposent-ils d’une carte CPx (CPS, CPF ou CPE) nominative ?</v>
      </c>
      <c r="D8" s="133" t="str">
        <f>IF('II. Création identités'!C12="","",'II. Création identités'!C12)</f>
        <v/>
      </c>
      <c r="E8" s="135" t="str">
        <f>IF(D8="","Réponse non renseignée",IF(D8="OUI","Pas d'action à mener","Commandez les cartes manquantes en suivant la procédure. Pour rappel, une carte CPx nominative ou un certificat logicel est obligatoire pour s'identifier électroniquement au téléservice INSi."&amp;I8))</f>
        <v>Réponse non renseignée</v>
      </c>
      <c r="F8" s="104" t="s">
        <v>302</v>
      </c>
      <c r="G8" s="123" t="str">
        <f t="shared" si="1"/>
        <v/>
      </c>
      <c r="I8" s="61" t="s">
        <v>301</v>
      </c>
    </row>
    <row r="9" spans="1:11" s="3" customFormat="1" ht="132.6" customHeight="1" x14ac:dyDescent="0.3">
      <c r="A9" s="374"/>
      <c r="B9" s="270" t="s">
        <v>137</v>
      </c>
      <c r="C9" s="259" t="str">
        <f>'II. Création identités'!B14</f>
        <v>Un titre d’identité à haut niveau de confiance est-il demandé à la personne accompagnée ?</v>
      </c>
      <c r="D9" s="133" t="str">
        <f>IF('II. Création identités'!C14="","",'II. Création identités'!C14)</f>
        <v/>
      </c>
      <c r="E9" s="134" t="str">
        <f>IF(D9="","Réponse non renseignée",IF(D9="OUI","Pas d'action à mener",I9))</f>
        <v>Réponse non renseignée</v>
      </c>
      <c r="F9" s="103" t="s">
        <v>296</v>
      </c>
      <c r="G9" s="123" t="str">
        <f t="shared" si="1"/>
        <v/>
      </c>
      <c r="H9" s="6"/>
      <c r="I9" s="64" t="s">
        <v>303</v>
      </c>
      <c r="J9" s="99"/>
      <c r="K9" s="6"/>
    </row>
    <row r="10" spans="1:11" s="3" customFormat="1" ht="132.6" customHeight="1" thickBot="1" x14ac:dyDescent="0.35">
      <c r="A10" s="267"/>
      <c r="B10" s="270" t="s">
        <v>206</v>
      </c>
      <c r="C10" s="259" t="str">
        <f>'II. Création identités'!B17</f>
        <v xml:space="preserve">Conservez-vous une copie du titre d'identité présenté par la personne accompagnée / ses proches ? </v>
      </c>
      <c r="D10" s="133" t="str">
        <f>IF('II. Création identités'!C17="","",'II. Création identités'!C17)</f>
        <v/>
      </c>
      <c r="E10" s="135" t="str">
        <f>IF(D10="","Réponse non renseignée",IF(D10="OUI","Veillez à minimiser les copies des pièces d'identité collectées ainsi que leur durée de conservation et à bien prévoir un délai de suppression."&amp;I10,J10))</f>
        <v>Réponse non renseignée</v>
      </c>
      <c r="F10" s="104" t="s">
        <v>247</v>
      </c>
      <c r="G10" s="124"/>
      <c r="H10" s="6"/>
      <c r="I10" s="64" t="s">
        <v>248</v>
      </c>
      <c r="J10" s="99" t="s">
        <v>249</v>
      </c>
      <c r="K10" s="6"/>
    </row>
    <row r="11" spans="1:11" s="3" customFormat="1" ht="54" customHeight="1" x14ac:dyDescent="0.3">
      <c r="A11" s="379" t="s">
        <v>172</v>
      </c>
      <c r="B11" s="269" t="s">
        <v>34</v>
      </c>
      <c r="C11" s="258" t="str">
        <f>'III. Qualité identités'!B6</f>
        <v>Lorsque vous effectuez une recherche d'identité numérique dans votre logiciel (recherche d'antériorité avant de créer une nouvelle identité), utilisez-vous la date de naissance comme clé principale obligatoire ?</v>
      </c>
      <c r="D11" s="142" t="str">
        <f>IF('III. Qualité identités'!C6="","",'III. Qualité identités'!C6)</f>
        <v/>
      </c>
      <c r="E11" s="187" t="str">
        <f>IF(D11="","Réponse non renseignée",IF(D11="OUI","Pas d'action à mener","Le RNIV recommande d'utiliser la date de naissance comme clé principale lors de la recherche d'une identité numérique dans le logiciel"))</f>
        <v>Réponse non renseignée</v>
      </c>
      <c r="F11" s="102" t="s">
        <v>296</v>
      </c>
      <c r="G11" s="122" t="str">
        <f t="shared" ref="G11:G18" si="2">IF(E11="Réponse non renseignée","",IF(E11="Pas d'action à mener","",1))</f>
        <v/>
      </c>
      <c r="H11" s="26"/>
    </row>
    <row r="12" spans="1:11" s="3" customFormat="1" ht="54" customHeight="1" x14ac:dyDescent="0.3">
      <c r="A12" s="380"/>
      <c r="B12" s="270" t="s">
        <v>35</v>
      </c>
      <c r="C12" s="259" t="str">
        <f>'III. Qualité identités'!B8</f>
        <v>Lors d'une recherche d'identité numérique, limitez-vous le nombre de caractères du nom ou du prénom recherché (si besoin) à 3 caractères au maximum ?</v>
      </c>
      <c r="D12" s="132" t="str">
        <f>IF('III. Qualité identités'!C8="","",'III. Qualité identités'!C8)</f>
        <v/>
      </c>
      <c r="E12" s="188" t="str">
        <f>IF(D12="","Réponse non renseignée",IF(D12="OUI","Pas d'action à mener","Afin d'obtenir des résultats pertinents,"&amp;I12))</f>
        <v>Réponse non renseignée</v>
      </c>
      <c r="F12" s="104" t="s">
        <v>296</v>
      </c>
      <c r="G12" s="124" t="str">
        <f t="shared" ref="G12:G13" si="3">IF(E12="Réponse non renseignée","",IF(E12="Pas d'action à mener","",1))</f>
        <v/>
      </c>
      <c r="H12" s="26"/>
      <c r="I12" s="58" t="s">
        <v>185</v>
      </c>
    </row>
    <row r="13" spans="1:11" s="3" customFormat="1" ht="54" customHeight="1" x14ac:dyDescent="0.3">
      <c r="A13" s="380"/>
      <c r="B13" s="270" t="s">
        <v>36</v>
      </c>
      <c r="C13" s="260" t="str">
        <f>'III. Qualité identités'!B10</f>
        <v>La saisie du nom de naissance est-elle obligatoire pour créer une identité dans votre logiciel ?</v>
      </c>
      <c r="D13" s="132" t="str">
        <f>IF('III. Qualité identités'!C12="","",'III. Qualité identités'!C12)</f>
        <v/>
      </c>
      <c r="E13" s="134" t="str">
        <f>IF(D13="","Réponse non renseignée",IF(D13="OUI","Pas d'action à mener","Le nom de naissance est un trait strict qu'il est obligatoire de renseigner, conformément au RNIV. Formez votre personnel et assurez-vous que cette exigence est respectée pour les futures créations et/ou modifications d'identité"))</f>
        <v>Réponse non renseignée</v>
      </c>
      <c r="F13" s="104" t="s">
        <v>296</v>
      </c>
      <c r="G13" s="124" t="str">
        <f t="shared" si="3"/>
        <v/>
      </c>
      <c r="H13" s="26"/>
    </row>
    <row r="14" spans="1:11" s="3" customFormat="1" ht="133.5" customHeight="1" x14ac:dyDescent="0.3">
      <c r="A14" s="380"/>
      <c r="B14" s="270" t="s">
        <v>37</v>
      </c>
      <c r="C14" s="260" t="str">
        <f>'III. Qualité identités'!B12</f>
        <v>L'ensemble des prénoms de naissance sont-ils saisis lors de la création d'une identité dans votre logiciel ?</v>
      </c>
      <c r="D14" s="132" t="str">
        <f>IF('III. Qualité identités'!C12="","",'III. Qualité identités'!C12)</f>
        <v/>
      </c>
      <c r="E14" s="134" t="str">
        <f>IF(D14="","Réponse non renseignée",IF(D14="OUI","Pas d'action à mener",I14&amp;J14))</f>
        <v>Réponse non renseignée</v>
      </c>
      <c r="F14" s="104" t="s">
        <v>296</v>
      </c>
      <c r="G14" s="124" t="str">
        <f>IF(E14="Réponse non renseignée","",IF(E14="Pas d'action à mener","",1))</f>
        <v/>
      </c>
      <c r="H14" s="26"/>
      <c r="I14" s="58" t="s">
        <v>250</v>
      </c>
      <c r="J14" s="62" t="s">
        <v>141</v>
      </c>
    </row>
    <row r="15" spans="1:11" s="3" customFormat="1" ht="63.9" customHeight="1" x14ac:dyDescent="0.3">
      <c r="A15" s="380"/>
      <c r="B15" s="270" t="s">
        <v>38</v>
      </c>
      <c r="C15" s="260" t="str">
        <f>'III. Qualité identités'!B14</f>
        <v>La saisie du 1er prénom de naissance est-elle obligatoire pour créer une identité dans votre logiciel ?</v>
      </c>
      <c r="D15" s="132" t="str">
        <f>IF('III. Qualité identités'!C14="","",'III. Qualité identités'!C14)</f>
        <v/>
      </c>
      <c r="E15" s="134" t="str">
        <f>IF(D15="","Réponse non renseignée",IF(D15="OUI","Pas d'action à mener",I15))</f>
        <v>Réponse non renseignée</v>
      </c>
      <c r="F15" s="104" t="s">
        <v>296</v>
      </c>
      <c r="G15" s="124" t="str">
        <f>IF(E15="Réponse non renseignée","",IF(E15="Pas d'action à mener","",1))</f>
        <v/>
      </c>
      <c r="H15" s="5"/>
      <c r="I15" s="58" t="s">
        <v>66</v>
      </c>
    </row>
    <row r="16" spans="1:11" s="3" customFormat="1" ht="37.5" customHeight="1" x14ac:dyDescent="0.3">
      <c r="A16" s="380"/>
      <c r="B16" s="270" t="s">
        <v>39</v>
      </c>
      <c r="C16" s="260" t="str">
        <f>'III. Qualité identités'!B16</f>
        <v>La saisie de la date de naissance est-elle obligatoire pour créer une identité dans votre logiciel ?</v>
      </c>
      <c r="D16" s="132" t="str">
        <f>IF('III. Qualité identités'!C16="","",'III. Qualité identités'!C16)</f>
        <v/>
      </c>
      <c r="E16" s="134" t="str">
        <f>IF(D16="","Réponse non renseignée",IF(D16="OUI","Pas d'action à mener","La date de naissance est un trait strict qu'il est obligatoire de renseigner. Formez votre personnel et assurez-vous que cette exigence est respectée pour les futures créations et/ou modifications d'identité"))</f>
        <v>Réponse non renseignée</v>
      </c>
      <c r="F16" s="104" t="s">
        <v>296</v>
      </c>
      <c r="G16" s="123" t="str">
        <f t="shared" si="2"/>
        <v/>
      </c>
      <c r="H16" s="5"/>
    </row>
    <row r="17" spans="1:10" s="3" customFormat="1" ht="59.1" customHeight="1" x14ac:dyDescent="0.3">
      <c r="A17" s="380"/>
      <c r="B17" s="270" t="s">
        <v>40</v>
      </c>
      <c r="C17" s="260" t="str">
        <f>'III. Qualité identités'!B19</f>
        <v>La saisie du sexe est-elle obligatoire pour créer une identité dans votre logiciel ?</v>
      </c>
      <c r="D17" s="132" t="str">
        <f>IF('III. Qualité identités'!C19="","",'III. Qualité identités'!C19)</f>
        <v/>
      </c>
      <c r="E17" s="134" t="str">
        <f>IF(D17="","Réponse non renseignée",IF(D17="OUI","Pas d'action à mener","Le sexe est un trait strict qu'il est obligatoire de renseigner. Formez votre personnel et assurez-vous que cette exigence est respectée pour les futures créations et/ou modifications d'identité"))</f>
        <v>Réponse non renseignée</v>
      </c>
      <c r="F17" s="104" t="s">
        <v>296</v>
      </c>
      <c r="G17" s="123" t="str">
        <f t="shared" si="2"/>
        <v/>
      </c>
      <c r="H17" s="5"/>
    </row>
    <row r="18" spans="1:10" s="3" customFormat="1" ht="44.1" customHeight="1" x14ac:dyDescent="0.3">
      <c r="A18" s="380"/>
      <c r="B18" s="270" t="s">
        <v>153</v>
      </c>
      <c r="C18" s="260" t="str">
        <f>'III. Qualité identités'!B21</f>
        <v>La saisie du code commune de naissance est-elle obligatoire pour créer une identité dans votre logiciel ?</v>
      </c>
      <c r="D18" s="132" t="str">
        <f>IF('III. Qualité identités'!C21="","",'III. Qualité identités'!C21)</f>
        <v/>
      </c>
      <c r="E18" s="134" t="str">
        <f>IF(D18="","Réponse non renseignée",IF(D18="OUI","Pas d'action à mener","Le lieu de naissance est un trait strict qu'il est obligatoire de renseigner. Formez votre personnel et assurez-vous que cette exigence est respectée pour les futures créations et/ou modifications d'identité"))</f>
        <v>Réponse non renseignée</v>
      </c>
      <c r="F18" s="104" t="s">
        <v>296</v>
      </c>
      <c r="G18" s="123" t="str">
        <f t="shared" si="2"/>
        <v/>
      </c>
      <c r="H18" s="5"/>
    </row>
    <row r="19" spans="1:10" s="3" customFormat="1" ht="115.5" customHeight="1" x14ac:dyDescent="0.3">
      <c r="A19" s="380"/>
      <c r="B19" s="270" t="s">
        <v>171</v>
      </c>
      <c r="C19" s="260" t="str">
        <f>'III. Qualité identités'!B23</f>
        <v>Les codes communes de naissance sont-ils saisis en code INSEE dans votre logiciel ?</v>
      </c>
      <c r="D19" s="132" t="str">
        <f>IF('III. Qualité identités'!C23="","",'III. Qualité identités'!C23)</f>
        <v/>
      </c>
      <c r="E19" s="134" t="str">
        <f>IF(D19="","Réponse non renseignée",IF(D19="OUI","Pas d'action à mener",I19&amp;J19))</f>
        <v>Réponse non renseignée</v>
      </c>
      <c r="F19" s="104" t="s">
        <v>296</v>
      </c>
      <c r="G19" s="123" t="str">
        <f t="shared" ref="G19:G20" si="4">IF(E19="Réponse non renseignée","",IF(E19="Pas d'action à mener","",1))</f>
        <v/>
      </c>
      <c r="H19" s="5"/>
      <c r="I19" s="62" t="s">
        <v>50</v>
      </c>
      <c r="J19" s="62" t="s">
        <v>51</v>
      </c>
    </row>
    <row r="20" spans="1:10" s="3" customFormat="1" ht="50.4" customHeight="1" x14ac:dyDescent="0.3">
      <c r="A20" s="381"/>
      <c r="B20" s="270" t="s">
        <v>184</v>
      </c>
      <c r="C20" s="261" t="str">
        <f>'III. Qualité identités'!B26</f>
        <v>Si la personne accompagnée a un prénom utilisé dans la vie courante différent de son premier prénom de naissance, le prénom saisi dans le champ "prénom" de votre logiciel est-il le prénom de naissance ?</v>
      </c>
      <c r="D20" s="132" t="str">
        <f>IF('III. Qualité identités'!C26="","",'III. Qualité identités'!C26)</f>
        <v/>
      </c>
      <c r="E20" s="134" t="str">
        <f>IF(D20="","Réponse non renseignée",IF(D20="OUI","Pas d'action à mener","Le champ 'prénom' doit comporter la liste des prénoms de naissance. Le prénom utilisé doit être renseigné dans un champ dédié, différent du champ 'prénom'."))</f>
        <v>Réponse non renseignée</v>
      </c>
      <c r="F20" s="104" t="s">
        <v>296</v>
      </c>
      <c r="G20" s="124" t="str">
        <f t="shared" si="4"/>
        <v/>
      </c>
      <c r="H20" s="5"/>
      <c r="I20" s="145"/>
    </row>
    <row r="21" spans="1:10" s="26" customFormat="1" ht="62.1" customHeight="1" x14ac:dyDescent="0.3">
      <c r="A21" s="374" t="s">
        <v>352</v>
      </c>
      <c r="B21" s="270" t="s">
        <v>44</v>
      </c>
      <c r="C21" s="262" t="str">
        <f>'IV.Organisation '!B6</f>
        <v xml:space="preserve">Votre ESMS est-il rattaché à un organisme gestionnaire ? </v>
      </c>
      <c r="D21" s="132" t="str">
        <f>IF('IV.Organisation '!C6="","",'IV.Organisation '!C6)</f>
        <v/>
      </c>
      <c r="E21" s="146" t="str">
        <f>IF(D21="","Réponse non renseignée",IF(D21="NON","Pas d'action à mener","Veillez à vous rapprocher de votre siège pour :
- identifier les ressources à votre disposition pour vous aider à déployer l'INS
- mutualiser les travaux à mener sur l'identitovigilance."))</f>
        <v>Réponse non renseignée</v>
      </c>
      <c r="F21" s="147"/>
      <c r="G21" s="123" t="str">
        <f t="shared" ref="G21" si="5">IF(E21="Réponse non renseignée","",IF(E21="Pas d'action à mener","",1))</f>
        <v/>
      </c>
    </row>
    <row r="22" spans="1:10" s="3" customFormat="1" ht="138.9" customHeight="1" x14ac:dyDescent="0.3">
      <c r="A22" s="374"/>
      <c r="B22" s="376" t="s">
        <v>41</v>
      </c>
      <c r="C22" s="260" t="s">
        <v>225</v>
      </c>
      <c r="D22" s="132" t="str">
        <f>IF('IV.Organisation '!C12="","",'IV.Organisation '!C12)</f>
        <v/>
      </c>
      <c r="E22" s="134" t="str">
        <f t="shared" ref="E22:E27" si="6">IF(D22="","Réponse non renseignée",IF(D22="OUI",I22,J22))</f>
        <v>Réponse non renseignée</v>
      </c>
      <c r="F22" s="103" t="s">
        <v>297</v>
      </c>
      <c r="G22" s="126" t="str">
        <f>IF(E22="Réponse non renseignée","",IF(E22="Pas d'action à mener","",2))</f>
        <v/>
      </c>
      <c r="H22" s="6"/>
      <c r="I22" s="61" t="s">
        <v>226</v>
      </c>
      <c r="J22" s="61" t="s">
        <v>227</v>
      </c>
    </row>
    <row r="23" spans="1:10" s="3" customFormat="1" ht="96.9" customHeight="1" x14ac:dyDescent="0.3">
      <c r="A23" s="374"/>
      <c r="B23" s="377"/>
      <c r="C23" s="260" t="s">
        <v>228</v>
      </c>
      <c r="D23" s="132" t="str">
        <f>IF('IV.Organisation '!C14="","",'IV.Organisation '!C14)</f>
        <v/>
      </c>
      <c r="E23" s="134" t="str">
        <f t="shared" si="6"/>
        <v>Réponse non renseignée</v>
      </c>
      <c r="F23" s="103" t="s">
        <v>297</v>
      </c>
      <c r="G23" s="123" t="str">
        <f t="shared" ref="G23:G26" si="7">IF(E23="Réponse non renseignée","",IF(E23="Pas d'action à mener","",1))</f>
        <v/>
      </c>
      <c r="H23" s="6"/>
      <c r="I23" s="61" t="s">
        <v>229</v>
      </c>
      <c r="J23" s="61" t="s">
        <v>274</v>
      </c>
    </row>
    <row r="24" spans="1:10" s="3" customFormat="1" ht="173.1" customHeight="1" x14ac:dyDescent="0.3">
      <c r="A24" s="374"/>
      <c r="B24" s="377"/>
      <c r="C24" s="260" t="s">
        <v>230</v>
      </c>
      <c r="D24" s="132" t="str">
        <f>IF('IV.Organisation '!C16="","",'IV.Organisation '!C16)</f>
        <v/>
      </c>
      <c r="E24" s="134" t="str">
        <f t="shared" si="6"/>
        <v>Réponse non renseignée</v>
      </c>
      <c r="F24" s="103" t="s">
        <v>297</v>
      </c>
      <c r="G24" s="123" t="str">
        <f t="shared" si="7"/>
        <v/>
      </c>
      <c r="H24" s="6"/>
      <c r="I24" s="61" t="s">
        <v>231</v>
      </c>
      <c r="J24" s="61" t="s">
        <v>235</v>
      </c>
    </row>
    <row r="25" spans="1:10" s="3" customFormat="1" ht="81.599999999999994" customHeight="1" x14ac:dyDescent="0.3">
      <c r="A25" s="374"/>
      <c r="B25" s="377"/>
      <c r="C25" s="260" t="s">
        <v>232</v>
      </c>
      <c r="D25" s="132" t="str">
        <f>IF('IV.Organisation '!C18="","",'IV.Organisation '!C18)</f>
        <v/>
      </c>
      <c r="E25" s="134" t="str">
        <f t="shared" si="6"/>
        <v>Réponse non renseignée</v>
      </c>
      <c r="F25" s="103" t="s">
        <v>297</v>
      </c>
      <c r="G25" s="123" t="str">
        <f t="shared" si="7"/>
        <v/>
      </c>
      <c r="H25" s="6"/>
      <c r="I25" s="61" t="s">
        <v>233</v>
      </c>
      <c r="J25" s="61" t="s">
        <v>234</v>
      </c>
    </row>
    <row r="26" spans="1:10" s="3" customFormat="1" ht="119.1" customHeight="1" x14ac:dyDescent="0.3">
      <c r="A26" s="374"/>
      <c r="B26" s="382"/>
      <c r="C26" s="260" t="s">
        <v>64</v>
      </c>
      <c r="D26" s="132" t="str">
        <f>IF('IV.Organisation '!C20="","",'IV.Organisation '!C20)</f>
        <v/>
      </c>
      <c r="E26" s="134" t="str">
        <f t="shared" si="6"/>
        <v>Réponse non renseignée</v>
      </c>
      <c r="F26" s="103" t="s">
        <v>297</v>
      </c>
      <c r="G26" s="123" t="str">
        <f t="shared" si="7"/>
        <v/>
      </c>
      <c r="H26" s="6"/>
      <c r="I26" s="61" t="s">
        <v>275</v>
      </c>
      <c r="J26" s="61" t="s">
        <v>276</v>
      </c>
    </row>
    <row r="27" spans="1:10" s="3" customFormat="1" ht="76.5" customHeight="1" x14ac:dyDescent="0.3">
      <c r="A27" s="374"/>
      <c r="B27" s="376" t="s">
        <v>42</v>
      </c>
      <c r="C27" s="263" t="s">
        <v>236</v>
      </c>
      <c r="D27" s="132" t="str">
        <f>IF('IV.Organisation '!C24="","",'IV.Organisation '!C24)</f>
        <v/>
      </c>
      <c r="E27" s="136" t="str">
        <f t="shared" si="6"/>
        <v>Réponse non renseignée</v>
      </c>
      <c r="F27" s="103" t="s">
        <v>297</v>
      </c>
      <c r="G27" s="123" t="str">
        <f>IF(E27="Réponse non renseignée","",IF(E27="Pas d'action à mener","",3))</f>
        <v/>
      </c>
      <c r="H27" s="6"/>
      <c r="I27" s="61" t="s">
        <v>237</v>
      </c>
      <c r="J27" s="61" t="s">
        <v>238</v>
      </c>
    </row>
    <row r="28" spans="1:10" s="3" customFormat="1" ht="78" customHeight="1" x14ac:dyDescent="0.3">
      <c r="A28" s="374"/>
      <c r="B28" s="377"/>
      <c r="C28" s="263" t="s">
        <v>239</v>
      </c>
      <c r="D28" s="132" t="str">
        <f>IF('IV.Organisation '!C27="","",'IV.Organisation '!C27)</f>
        <v/>
      </c>
      <c r="E28" s="136" t="str">
        <f>IF(D28="","Réponse non renseignée",IF(D28="OUI","Pas d'action à mener",I28))</f>
        <v>Réponse non renseignée</v>
      </c>
      <c r="F28" s="103"/>
      <c r="G28" s="126" t="str">
        <f>IF(E28="Réponse non renseignée","",IF(E28="Pas d'action à mener","",1))</f>
        <v/>
      </c>
      <c r="H28" s="6"/>
      <c r="I28" s="61" t="s">
        <v>240</v>
      </c>
      <c r="J28" s="61"/>
    </row>
    <row r="29" spans="1:10" s="3" customFormat="1" ht="87" customHeight="1" x14ac:dyDescent="0.3">
      <c r="A29" s="374"/>
      <c r="B29" s="377"/>
      <c r="C29" s="263" t="s">
        <v>138</v>
      </c>
      <c r="D29" s="132" t="str">
        <f>IF('IV.Organisation '!C29="","",'IV.Organisation '!C29)</f>
        <v/>
      </c>
      <c r="E29" s="136" t="str">
        <f>IF(D29="","Réponse non renseignée",IF(D29="OUI",I29,J29))</f>
        <v>Réponse non renseignée</v>
      </c>
      <c r="F29" s="103" t="s">
        <v>297</v>
      </c>
      <c r="G29" s="123" t="str">
        <f>IF(E29="Réponse non renseignée","",IF(E29="Pas d'action à mener","",3))</f>
        <v/>
      </c>
      <c r="H29" s="6"/>
      <c r="I29" s="61" t="s">
        <v>241</v>
      </c>
      <c r="J29" s="61" t="s">
        <v>242</v>
      </c>
    </row>
    <row r="30" spans="1:10" s="3" customFormat="1" ht="81.900000000000006" customHeight="1" x14ac:dyDescent="0.3">
      <c r="A30" s="374"/>
      <c r="B30" s="377"/>
      <c r="C30" s="263" t="s">
        <v>139</v>
      </c>
      <c r="D30" s="132" t="str">
        <f>IF('IV.Organisation '!C32="","",'IV.Organisation '!C32)</f>
        <v/>
      </c>
      <c r="E30" s="136" t="str">
        <f>IF(D30="","Réponse non renseignée",IF(D30="OUI",I30,J30))</f>
        <v>Réponse non renseignée</v>
      </c>
      <c r="F30" s="103" t="s">
        <v>297</v>
      </c>
      <c r="G30" s="123" t="str">
        <f>IF(E30="Réponse non renseignée","",IF(E30="Pas d'action à mener","",3))</f>
        <v/>
      </c>
      <c r="H30" s="6"/>
      <c r="I30" s="61" t="s">
        <v>243</v>
      </c>
      <c r="J30" s="61" t="s">
        <v>244</v>
      </c>
    </row>
    <row r="31" spans="1:10" s="3" customFormat="1" ht="80.400000000000006" customHeight="1" thickBot="1" x14ac:dyDescent="0.35">
      <c r="A31" s="375"/>
      <c r="B31" s="378"/>
      <c r="C31" s="263" t="s">
        <v>140</v>
      </c>
      <c r="D31" s="141" t="str">
        <f>IF('IV.Organisation '!C34="","",'IV.Organisation '!C34)</f>
        <v/>
      </c>
      <c r="E31" s="137" t="str">
        <f>IF(D31="","Réponse non renseignée",IF(D31="OUI",I31,J31))</f>
        <v>Réponse non renseignée</v>
      </c>
      <c r="F31" s="103" t="s">
        <v>298</v>
      </c>
      <c r="G31" s="125" t="str">
        <f>IF(E31="Réponse non renseignée","",IF(E31="Pas d'action à mener","",3))</f>
        <v/>
      </c>
      <c r="H31" s="6"/>
      <c r="I31" s="61" t="s">
        <v>243</v>
      </c>
      <c r="J31" s="61" t="s">
        <v>244</v>
      </c>
    </row>
    <row r="32" spans="1:10" s="3" customFormat="1" ht="66" customHeight="1" x14ac:dyDescent="0.3">
      <c r="A32" s="384" t="s">
        <v>353</v>
      </c>
      <c r="B32" s="269" t="s">
        <v>354</v>
      </c>
      <c r="C32" s="258" t="str">
        <f>'V. Gestion identités'!B6</f>
        <v>Votre logiciel maître des identités propose-t-il la fonctionnalité de validation des identités ? Dispose-t-il au moins des statuts "identité provisoire" et "identité validée" (ou "confirmée") ?</v>
      </c>
      <c r="D32" s="142" t="str">
        <f>IF('V. Gestion identités'!C6="","",'V. Gestion identités'!C6)</f>
        <v/>
      </c>
      <c r="E32" s="138" t="str">
        <f>IF(D32="","Réponse non renseignée",IF(D32="OUI","Contactez l'éditeur de votre logiciel maitre des identités afin de vous assurer que l'ajout des statuts 'récupéré' et 'qualifié' est prévu.",""&amp;I32))</f>
        <v>Réponse non renseignée</v>
      </c>
      <c r="F32" s="102" t="s">
        <v>296</v>
      </c>
      <c r="G32" s="122" t="str">
        <f t="shared" ref="G32:G33" si="8">IF(E32="Réponse non renseignée","",IF(E32="Pas d'action à mener","",1))</f>
        <v/>
      </c>
      <c r="H32" s="26"/>
      <c r="I32" s="61" t="s">
        <v>252</v>
      </c>
    </row>
    <row r="33" spans="1:11" s="3" customFormat="1" ht="49.5" customHeight="1" x14ac:dyDescent="0.3">
      <c r="A33" s="374"/>
      <c r="B33" s="271" t="s">
        <v>14</v>
      </c>
      <c r="C33" s="260" t="str">
        <f>'V. Gestion identités'!B9</f>
        <v>La fonctionnalité de validation des identités est-elle utilisée dans votre l’établissement ?</v>
      </c>
      <c r="D33" s="132" t="str">
        <f>IF('V. Gestion identités'!C9="","",'V. Gestion identités'!C9)</f>
        <v/>
      </c>
      <c r="E33" s="134" t="str">
        <f>IF(D33="","Réponse non renseignée",IF(D33="OUI","Pas d'action à mener","L'utilisation de la fonctionnalité de validation des identités devient obligatoire avec le RNIV. Assurez-vous que cette fonctionnalité est correctement utilisée dans votre structure."))</f>
        <v>Réponse non renseignée</v>
      </c>
      <c r="F33" s="103" t="s">
        <v>296</v>
      </c>
      <c r="G33" s="123" t="str">
        <f t="shared" si="8"/>
        <v/>
      </c>
      <c r="H33" s="5"/>
      <c r="I33" s="57"/>
      <c r="J33" s="58"/>
      <c r="K33" s="58"/>
    </row>
    <row r="34" spans="1:11" s="3" customFormat="1" ht="48" customHeight="1" x14ac:dyDescent="0.3">
      <c r="A34" s="374"/>
      <c r="B34" s="271" t="s">
        <v>15</v>
      </c>
      <c r="C34" s="260" t="str">
        <f>'V. Gestion identités'!B12</f>
        <v>Votre logiciel maître des identités propose-t-il l’utilisation de l'attribut "identité homonyme" pour caractériser des identités qui seraient homonymes ?</v>
      </c>
      <c r="D34" s="132" t="str">
        <f>IF('V. Gestion identités'!C12="","",'V. Gestion identités'!C12)</f>
        <v/>
      </c>
      <c r="E34" s="134" t="str">
        <f>IF(D34="","Réponse non renseignée",IF(D34="OUI","Pas d'action à mener","Le RNIV préconise l'utilisation de cet attribut. Contactez l'éditeur de votre logiciel maître des identités afin de vous assurer que l'ajout de cet attribut est prévu."))</f>
        <v>Réponse non renseignée</v>
      </c>
      <c r="F34" s="103" t="s">
        <v>296</v>
      </c>
      <c r="G34" s="123" t="str">
        <f>IF(E34="Réponse non renseignée","",IF(E34="Pas d'action à mener","",2))</f>
        <v/>
      </c>
      <c r="H34" s="5"/>
      <c r="I34" s="57" t="s">
        <v>94</v>
      </c>
      <c r="J34" s="62"/>
      <c r="K34" s="58"/>
    </row>
    <row r="35" spans="1:11" s="3" customFormat="1" ht="48" customHeight="1" x14ac:dyDescent="0.3">
      <c r="A35" s="374"/>
      <c r="B35" s="271" t="s">
        <v>16</v>
      </c>
      <c r="C35" s="260" t="s">
        <v>175</v>
      </c>
      <c r="D35" s="132" t="str">
        <f>IF('V. Gestion identités'!C15="","",'V. Gestion identités'!C15)</f>
        <v/>
      </c>
      <c r="E35" s="134" t="str">
        <f>IF(D35="","Réponse non renseignée",IF(D35="OUI","Pas d'action à mener","Le RNIV préconise l'utilisation de cet attribut. Formez votre personnel à l'utilisation de cet attribut."))</f>
        <v>Réponse non renseignée</v>
      </c>
      <c r="F35" s="103" t="s">
        <v>296</v>
      </c>
      <c r="G35" s="123" t="str">
        <f>IF(E35="Réponse non renseignée","",IF(E35="Pas d'action à mener","",2))</f>
        <v/>
      </c>
      <c r="H35" s="5"/>
      <c r="I35" s="61" t="s">
        <v>55</v>
      </c>
      <c r="J35" s="66" t="s">
        <v>295</v>
      </c>
      <c r="K35" s="58"/>
    </row>
    <row r="36" spans="1:11" s="3" customFormat="1" ht="133.5" customHeight="1" x14ac:dyDescent="0.3">
      <c r="A36" s="374"/>
      <c r="B36" s="271" t="s">
        <v>17</v>
      </c>
      <c r="C36" s="260" t="str">
        <f>'V. Gestion identités'!B17</f>
        <v xml:space="preserve">Une identité n’est-elle validée que si la personne accompagnée a présenté un document d’identité de haut niveau de confiance ? </v>
      </c>
      <c r="D36" s="132" t="str">
        <f>IF('V. Gestion identités'!C17="","",'V. Gestion identités'!C17)</f>
        <v/>
      </c>
      <c r="E36" s="134" t="str">
        <f>IF(D36="","Réponse non renseignée",IF(D36="OUI","Pas d'action à mener",IF(D36="Non applicable","Pas d'action à mener","L'identité doit être vérifiée à l'aide d'une pièce à haut niveau de confiance pour pouvoir être validée."&amp;I36)))</f>
        <v>Réponse non renseignée</v>
      </c>
      <c r="F36" s="103" t="s">
        <v>296</v>
      </c>
      <c r="G36" s="123" t="str">
        <f t="shared" ref="G36:G38" si="9">IF(E36="Réponse non renseignée","",IF(E36="Pas d'action à mener","",1))</f>
        <v/>
      </c>
      <c r="H36" s="5"/>
      <c r="I36" s="62" t="s">
        <v>304</v>
      </c>
      <c r="J36" s="66"/>
      <c r="K36" s="58"/>
    </row>
    <row r="37" spans="1:11" s="3" customFormat="1" ht="51.9" customHeight="1" x14ac:dyDescent="0.3">
      <c r="A37" s="374"/>
      <c r="B37" s="271" t="s">
        <v>18</v>
      </c>
      <c r="C37" s="260" t="str">
        <f>'V. Gestion identités'!B20</f>
        <v>L’identité est-elle validée par le professionnel qui la crée ou la modifie lors de l’accueil de la personnne prise en charge?</v>
      </c>
      <c r="D37" s="132" t="str">
        <f>IF('V. Gestion identités'!C20="","",'V. Gestion identités'!C20)</f>
        <v/>
      </c>
      <c r="E37" s="134" t="str">
        <f>IF(D37="","Réponse non renseignée","Assurez-vous que les professionnels concernés soient correctement formés à l'utilisation des statuts de l'identité et au processus de validation d'une identité; et que leur charge de travail leur permette de valider les identités en toute sécurité")</f>
        <v>Réponse non renseignée</v>
      </c>
      <c r="F37" s="103" t="s">
        <v>296</v>
      </c>
      <c r="G37" s="123" t="str">
        <f t="shared" si="9"/>
        <v/>
      </c>
      <c r="H37" s="5"/>
    </row>
    <row r="38" spans="1:11" s="3" customFormat="1" ht="89.1" customHeight="1" x14ac:dyDescent="0.3">
      <c r="A38" s="374"/>
      <c r="B38" s="271" t="s">
        <v>19</v>
      </c>
      <c r="C38" s="260" t="str">
        <f>'V. Gestion identités'!B22</f>
        <v>L’identité est-elle validée automatiquement (c'est-à-dire, sans action manuelle du professionnel) passé un certain délai après sa création ?</v>
      </c>
      <c r="D38" s="132" t="str">
        <f>IF('V. Gestion identités'!C22="","",'V. Gestion identités'!C22)</f>
        <v/>
      </c>
      <c r="E38" s="134" t="str">
        <f>IF(D38="","Réponse non renseignée",IF(D38="NON","Pas d'action à mener",IF(D38="NON APPLICABLE","Pas d'action à mener","La validation automatique des identités est interdite par le RNIV. Assurez-vous que cette pratique ne perdure pas dans votre structure. 
Formez votre personnel au processus de validation d'une identité, tel que décrit dans le RNIV."&amp;I38)))</f>
        <v>Réponse non renseignée</v>
      </c>
      <c r="F38" s="103" t="s">
        <v>296</v>
      </c>
      <c r="G38" s="123" t="str">
        <f t="shared" si="9"/>
        <v/>
      </c>
      <c r="H38" s="5"/>
      <c r="I38" s="62" t="s">
        <v>142</v>
      </c>
    </row>
    <row r="39" spans="1:11" s="3" customFormat="1" ht="50.4" customHeight="1" x14ac:dyDescent="0.3">
      <c r="A39" s="374"/>
      <c r="B39" s="271" t="s">
        <v>343</v>
      </c>
      <c r="C39" s="260" t="str">
        <f>'V. Gestion identités'!B24</f>
        <v>Recherchez-vous les doublons dans votre logiciel ?</v>
      </c>
      <c r="D39" s="132" t="str">
        <f>IF('V. Gestion identités'!C24="","",'V. Gestion identités'!C24)</f>
        <v/>
      </c>
      <c r="E39" s="134" t="str">
        <f>IF(D39="","Réponse non renseignée",IF(D39="OUI","Pas d'action à mener","Veillez à vérifier régulièrement que votre logiciel ne contient pas d'identités en doublon."))</f>
        <v>Réponse non renseignée</v>
      </c>
      <c r="F39" s="103" t="s">
        <v>296</v>
      </c>
      <c r="G39" s="123" t="str">
        <f t="shared" ref="G39" si="10">IF(E39="Réponse non renseignée","",IF(E39="Pas d'action à mener","",1))</f>
        <v/>
      </c>
      <c r="H39" s="5"/>
      <c r="I39" s="62"/>
    </row>
    <row r="40" spans="1:11" s="3" customFormat="1" ht="51.6" customHeight="1" x14ac:dyDescent="0.3">
      <c r="A40" s="374"/>
      <c r="B40" s="271" t="s">
        <v>355</v>
      </c>
      <c r="C40" s="260" t="str">
        <f>'V. Gestion identités'!B27</f>
        <v>L’étude des doublons potentiels est-elle réalisée par du personnel habilité?</v>
      </c>
      <c r="D40" s="132" t="str">
        <f>IF('V. Gestion identités'!C27="","",'V. Gestion identités'!C27)</f>
        <v/>
      </c>
      <c r="E40" s="134" t="str">
        <f>IF(D40="","Réponse non renseignée",IF(D40="OUI","Pas d'action à mener","Veillez à ce que l'étude des doublons soit effectuée par des personnels habilités et correctement formés. Le secrétariat ou un agent administratif peut s'en charger, du moment que cette personne est bien formée et comprend les risques."))</f>
        <v>Réponse non renseignée</v>
      </c>
      <c r="F40" s="103" t="s">
        <v>296</v>
      </c>
      <c r="G40" s="123" t="str">
        <f t="shared" ref="G40:G42" si="11">IF(E40="Réponse non renseignée","",IF(E40="Pas d'action à mener","",1))</f>
        <v/>
      </c>
      <c r="H40" s="5"/>
      <c r="I40" s="57"/>
    </row>
    <row r="41" spans="1:11" s="3" customFormat="1" ht="40.5" customHeight="1" x14ac:dyDescent="0.3">
      <c r="A41" s="374"/>
      <c r="B41" s="271" t="s">
        <v>356</v>
      </c>
      <c r="C41" s="260" t="str">
        <f>'V. Gestion identités'!B29</f>
        <v>Le personnel pouvant réaliser des fusions est-il formé pour ce faire ?</v>
      </c>
      <c r="D41" s="132" t="str">
        <f>IF('V. Gestion identités'!C29="","",'V. Gestion identités'!C29)</f>
        <v/>
      </c>
      <c r="E41" s="134" t="str">
        <f>IF(D41="","Réponse non renseignée",IF(D41="OUI","Pas d'action à mener","Les fusions de dossiers des personnes accompagnées peuvent mener à des collisions si elles sont faites à tort. Assurez-vous que seul le personnel habilité et formé peut fusionner ces dossiers."))</f>
        <v>Réponse non renseignée</v>
      </c>
      <c r="F41" s="103" t="s">
        <v>296</v>
      </c>
      <c r="G41" s="123" t="str">
        <f t="shared" si="11"/>
        <v/>
      </c>
      <c r="H41" s="5"/>
      <c r="I41" s="5"/>
    </row>
    <row r="42" spans="1:11" s="3" customFormat="1" ht="40.5" customHeight="1" thickBot="1" x14ac:dyDescent="0.35">
      <c r="A42" s="375"/>
      <c r="B42" s="272" t="s">
        <v>357</v>
      </c>
      <c r="C42" s="260" t="str">
        <f>'V. Gestion identités'!B31</f>
        <v>La prise en charge des collisions est-elle réalisée par du personnel habilité ?</v>
      </c>
      <c r="D42" s="132" t="str">
        <f>IF('V. Gestion identités'!C31="","",'V. Gestion identités'!C31)</f>
        <v/>
      </c>
      <c r="E42" s="134" t="str">
        <f>IF(D42="","Réponse non renseignée",IF(D42="OUI","Pas d'action à mener","La prise en charge des collisions de dossiers est une tâche complexe. Assurez-vous que seul le personnel habilité et formé à cette tâche s'en charge."))</f>
        <v>Réponse non renseignée</v>
      </c>
      <c r="F42" s="103" t="s">
        <v>296</v>
      </c>
      <c r="G42" s="123" t="str">
        <f t="shared" si="11"/>
        <v/>
      </c>
      <c r="H42" s="5"/>
      <c r="I42" s="5"/>
    </row>
    <row r="43" spans="1:11" s="26" customFormat="1" ht="51.9" customHeight="1" x14ac:dyDescent="0.3">
      <c r="A43" s="384" t="s">
        <v>358</v>
      </c>
      <c r="B43" s="274" t="s">
        <v>143</v>
      </c>
      <c r="C43" s="264" t="str">
        <f>'VI. Etat des lieux SI'!B6</f>
        <v xml:space="preserve">Avez-vous formalisé votre politique d’habilitation et défini les droits individuels (accès, modifications) attribués aux professionnels ? </v>
      </c>
      <c r="D43" s="142" t="str">
        <f>IF('VI. Etat des lieux SI'!C6="","",'VI. Etat des lieux SI'!C6)</f>
        <v/>
      </c>
      <c r="E43" s="138" t="str">
        <f>IF(D43="","Réponse non renseignée",IF(D43="OUI","Veillez à mettre régulièrement à jour les droits et habilitations des professionnels, en particulier avec l'arrivée de l'INS.","Rédigez la politique d'habilitation et définissez les droits d'accès et de modifications pour chaque professionnel."))</f>
        <v>Réponse non renseignée</v>
      </c>
      <c r="F43" s="102" t="s">
        <v>296</v>
      </c>
      <c r="G43" s="122" t="str">
        <f t="shared" ref="G43:G47" si="12">IF(E43="Réponse non renseignée","",IF(E43="Pas d'action à mener","",1))</f>
        <v/>
      </c>
      <c r="K43" s="65"/>
    </row>
    <row r="44" spans="1:11" s="3" customFormat="1" ht="43.5" customHeight="1" x14ac:dyDescent="0.3">
      <c r="A44" s="374"/>
      <c r="B44" s="275" t="s">
        <v>345</v>
      </c>
      <c r="C44" s="265" t="str">
        <f>'VI. Etat des lieux SI'!B8</f>
        <v>Avez-vous rédigé une charte informatique qui formalise les règles d’accès et d’usage du système d’information, en particulier pour les applications gérant des données de santé à caractère personnel ?</v>
      </c>
      <c r="D44" s="132" t="str">
        <f>IF('VI. Etat des lieux SI'!C8="","",'VI. Etat des lieux SI'!C8)</f>
        <v/>
      </c>
      <c r="E44" s="134" t="str">
        <f>IF(D44="","Réponse non renseignée",IF(D44="OUI","Veillez à mettre à jour votre charte avec l'arrivée de l'INS. Assurez-vous que cette charte est connue et appliquée par l'ensemble du personnel","Rédigez votre charte informatique. Relayez-la auprès du personnel et assurez-vous qu'elle soit connue et appliquée."))</f>
        <v>Réponse non renseignée</v>
      </c>
      <c r="F44" s="103" t="s">
        <v>296</v>
      </c>
      <c r="G44" s="123" t="str">
        <f t="shared" si="12"/>
        <v/>
      </c>
      <c r="H44" s="26"/>
      <c r="I44" s="5"/>
    </row>
    <row r="45" spans="1:11" s="3" customFormat="1" ht="77.400000000000006" customHeight="1" x14ac:dyDescent="0.3">
      <c r="A45" s="374"/>
      <c r="B45" s="275" t="s">
        <v>346</v>
      </c>
      <c r="C45" s="265" t="str">
        <f>'VI. Etat des lieux SI'!B10</f>
        <v>Avez vous identifié un référent système d'information ?</v>
      </c>
      <c r="D45" s="132" t="str">
        <f>IF('VI. Etat des lieux SI'!C10="","",'VI. Etat des lieux SI'!C10)</f>
        <v/>
      </c>
      <c r="E45" s="134" t="str">
        <f>IF(D45="","Réponse non renseignée",IF(D45="OUI","Veillez à intégrer ce référent SI à l'équipe en charge de réaliser les tests métier lors de la mise en place de votre logiciel compatible avec l'INS.",I45))</f>
        <v>Réponse non renseignée</v>
      </c>
      <c r="F45" s="103"/>
      <c r="G45" s="123" t="str">
        <f t="shared" si="12"/>
        <v/>
      </c>
      <c r="H45" s="26"/>
      <c r="I45" s="61" t="s">
        <v>254</v>
      </c>
    </row>
    <row r="46" spans="1:11" s="26" customFormat="1" ht="54.9" customHeight="1" x14ac:dyDescent="0.3">
      <c r="A46" s="374"/>
      <c r="B46" s="275" t="s">
        <v>347</v>
      </c>
      <c r="C46" s="263" t="str">
        <f>'VI. Etat des lieux SI'!B13</f>
        <v>Avez-vous pris contact avec l'éditeur de votre logiciel maître des identités ?</v>
      </c>
      <c r="D46" s="132" t="str">
        <f>IF('VI. Etat des lieux SI'!C13="","",'VI. Etat des lieux SI'!C13)</f>
        <v/>
      </c>
      <c r="E46" s="134" t="str">
        <f>IF(D46="","Réponse non renseignée",IF(D46="OUI","Pas d'action à mener","Contactez au plus tôt votre éditeur et veillez à aborder l'ensemble des points listés dans la question V.5 dans l'onglet 'Etat des lieux SI' au cours de l'échange."))</f>
        <v>Réponse non renseignée</v>
      </c>
      <c r="F46" s="103"/>
      <c r="G46" s="123" t="str">
        <f t="shared" si="12"/>
        <v/>
      </c>
      <c r="I46" s="61"/>
      <c r="J46" s="64"/>
    </row>
    <row r="47" spans="1:11" s="26" customFormat="1" ht="52.5" customHeight="1" x14ac:dyDescent="0.3">
      <c r="A47" s="374"/>
      <c r="B47" s="383" t="s">
        <v>348</v>
      </c>
      <c r="C47" s="263" t="s">
        <v>260</v>
      </c>
      <c r="D47" s="132" t="str">
        <f>IF('VI. Etat des lieux SI'!C17="","",'VI. Etat des lieux SI'!C17)</f>
        <v/>
      </c>
      <c r="E47" s="134" t="str">
        <f>IF(D47="","Réponse non renseignée",IF(D47="OUI","Pas d'action à mener","Les éditeurs doivent prendre connaissance du guide d'implémentation en consultant le site de l'ANS. Ils doivent faire évoluer leurs logiciels pour être conforme à ce guide qui est opposable."))</f>
        <v>Réponse non renseignée</v>
      </c>
      <c r="F47" s="192" t="s">
        <v>290</v>
      </c>
      <c r="G47" s="123" t="str">
        <f t="shared" si="12"/>
        <v/>
      </c>
      <c r="I47" s="5"/>
    </row>
    <row r="48" spans="1:11" s="3" customFormat="1" ht="56.4" customHeight="1" x14ac:dyDescent="0.3">
      <c r="A48" s="374"/>
      <c r="B48" s="383"/>
      <c r="C48" s="263" t="s">
        <v>261</v>
      </c>
      <c r="D48" s="132" t="str">
        <f>IF('VI. Etat des lieux SI'!C19="","",'VI. Etat des lieux SI'!C19)</f>
        <v/>
      </c>
      <c r="E48" s="134" t="str">
        <f>IF(D48="","Réponse non renseignée",IF(D48="OUI","Pas d'action à mener","Pour rappel, les scénarios de tests métier sont une aide. Il n'y a pas d'obligation de remplissage. 
Vous pouvez réaliser ces tests, en lien avec votre éditeur,"&amp;I48))</f>
        <v>Réponse non renseignée</v>
      </c>
      <c r="F48" s="103" t="s">
        <v>299</v>
      </c>
      <c r="G48" s="123" t="str">
        <f>IF(E48="Réponse non renseignée","",IF(E48="Pas d'action à mener","",2))</f>
        <v/>
      </c>
      <c r="H48" s="26"/>
      <c r="I48" s="57" t="s">
        <v>262</v>
      </c>
    </row>
    <row r="49" spans="1:15" s="3" customFormat="1" ht="80.099999999999994" customHeight="1" x14ac:dyDescent="0.3">
      <c r="A49" s="374"/>
      <c r="B49" s="383"/>
      <c r="C49" s="263" t="s">
        <v>263</v>
      </c>
      <c r="D49" s="132" t="str">
        <f>IF('VI. Etat des lieux SI'!C21="","",'VI. Etat des lieux SI'!C21)</f>
        <v/>
      </c>
      <c r="E49" s="134" t="str">
        <f>IF(D49="","Réponse non renseignée",IF(D49="OUI","Pas d'action à mener","Questionnez ce point avec votre éditeur lors de votre prochain échange. Veillez à ce que votre éditeur vous délivre au plus tôt une version compatible INS"))</f>
        <v>Réponse non renseignée</v>
      </c>
      <c r="F49" s="196" t="s">
        <v>292</v>
      </c>
      <c r="G49" s="123" t="str">
        <f t="shared" ref="G49:G51" si="13">IF(E49="Réponse non renseignée","",IF(E49="Pas d'action à mener","",1))</f>
        <v/>
      </c>
      <c r="H49" s="26"/>
      <c r="I49" s="57"/>
      <c r="J49" s="62"/>
    </row>
    <row r="50" spans="1:15" s="3" customFormat="1" ht="63.6" customHeight="1" x14ac:dyDescent="0.3">
      <c r="A50" s="374"/>
      <c r="B50" s="383"/>
      <c r="C50" s="263" t="s">
        <v>264</v>
      </c>
      <c r="D50" s="132" t="str">
        <f>IF('VI. Etat des lieux SI'!C23="","",'VI. Etat des lieux SI'!C23)</f>
        <v/>
      </c>
      <c r="E50" s="134" t="str">
        <f>IF(D50="","Réponse non renseignée",IF(D50="OUI","Pas d'action à mener",I50))</f>
        <v>Réponse non renseignée</v>
      </c>
      <c r="F50" s="103"/>
      <c r="G50" s="123" t="str">
        <f t="shared" si="13"/>
        <v/>
      </c>
      <c r="H50" s="5"/>
      <c r="I50" s="144" t="s">
        <v>265</v>
      </c>
      <c r="J50" s="62"/>
    </row>
    <row r="51" spans="1:15" s="3" customFormat="1" ht="51" customHeight="1" x14ac:dyDescent="0.3">
      <c r="A51" s="374"/>
      <c r="B51" s="383"/>
      <c r="C51" s="263" t="s">
        <v>96</v>
      </c>
      <c r="D51" s="132" t="str">
        <f>IF('VI. Etat des lieux SI'!C25="","",'VI. Etat des lieux SI'!C25)</f>
        <v/>
      </c>
      <c r="E51" s="134" t="str">
        <f>IF(D51="","Réponse non renseignée",IF(D51="OUI","Pas d'action à mener","Questionnez ce point avec votre éditeur lors de votre prochain échange."))</f>
        <v>Réponse non renseignée</v>
      </c>
      <c r="F51" s="103"/>
      <c r="G51" s="123" t="str">
        <f t="shared" si="13"/>
        <v/>
      </c>
      <c r="H51" s="5"/>
      <c r="I51" s="57"/>
      <c r="J51" s="62"/>
    </row>
    <row r="52" spans="1:15" s="3" customFormat="1" ht="53.4" customHeight="1" x14ac:dyDescent="0.3">
      <c r="A52" s="374"/>
      <c r="B52" s="383"/>
      <c r="C52" s="263" t="s">
        <v>266</v>
      </c>
      <c r="D52" s="132" t="str">
        <f>IF('VI. Etat des lieux SI'!C27="","",'VI. Etat des lieux SI'!C27)</f>
        <v/>
      </c>
      <c r="E52" s="134" t="str">
        <f>IF(D52="","Réponse non renseignée",IF(D52="OUI","Pas d'action à mener","Votre éditeur peut prendre connaissance de l'annexe CI-SIS en consultant le site de l'ANS."))</f>
        <v>Réponse non renseignée</v>
      </c>
      <c r="F52" s="143" t="s">
        <v>300</v>
      </c>
      <c r="G52" s="123" t="str">
        <f t="shared" ref="G52" si="14">IF(E52="Réponse non renseignée","",IF(E52="Pas d'action à mener","",1))</f>
        <v/>
      </c>
      <c r="H52" s="5"/>
      <c r="I52" s="5"/>
      <c r="J52" s="62"/>
    </row>
    <row r="53" spans="1:15" s="3" customFormat="1" ht="63.9" customHeight="1" x14ac:dyDescent="0.3">
      <c r="A53" s="374"/>
      <c r="B53" s="383"/>
      <c r="C53" s="263" t="s">
        <v>267</v>
      </c>
      <c r="D53" s="132" t="str">
        <f>IF('VI. Etat des lieux SI'!C29="","",'VI. Etat des lieux SI'!C29)</f>
        <v/>
      </c>
      <c r="E53" s="134" t="str">
        <f>IF(D53="","Réponse non renseignée",IF(D53="OUI","Pas d'action à mener","Questionnez votre éditeur sur ce point lorsque vous le contacterez. Pensez à organiser de nouvelles formations lorsque vous faites évoluer vos outils informatiques."))</f>
        <v>Réponse non renseignée</v>
      </c>
      <c r="F53" s="103"/>
      <c r="G53" s="123" t="str">
        <f>IF(E53="Réponse non renseignée","",IF(E53="Pas d'action à mener","",1))</f>
        <v/>
      </c>
      <c r="H53" s="5"/>
      <c r="I53" s="61"/>
      <c r="K53" s="58"/>
    </row>
    <row r="54" spans="1:15" s="3" customFormat="1" ht="62.1" customHeight="1" x14ac:dyDescent="0.3">
      <c r="A54" s="374"/>
      <c r="B54" s="273" t="s">
        <v>349</v>
      </c>
      <c r="C54" s="268" t="str">
        <f>'VI. Etat des lieux SI'!B31</f>
        <v>Une fois que vous aurez déployé la version de votre logiciel compatible avec l'INS, avez-vous prévu de vérifier que les identités que vous transmettez depuis votre logiciel vers d'autres logiciels (internes à l'ESMS ou externes) soient bien transmises (pas de "bug", ni de champs tronqués,...) ?</v>
      </c>
      <c r="D54" s="132" t="str">
        <f>IF('VI. Etat des lieux SI'!C31="","",'VI. Etat des lieux SI'!C31)</f>
        <v/>
      </c>
      <c r="E54" s="134" t="str">
        <f>IF(D54="","Réponse non renseignée",IF(D54="OUI","Pas d'action à mener",I54))</f>
        <v>Réponse non renseignée</v>
      </c>
      <c r="F54" s="105"/>
      <c r="G54" s="123" t="str">
        <f>IF(E54="Réponse non renseignée","",IF(E54="Pas d'action à mener","",1))</f>
        <v/>
      </c>
      <c r="H54" s="5"/>
      <c r="I54" s="57" t="s">
        <v>268</v>
      </c>
    </row>
    <row r="55" spans="1:15" s="26" customFormat="1" ht="56.4" customHeight="1" thickBot="1" x14ac:dyDescent="0.35">
      <c r="A55" s="375"/>
      <c r="B55" s="276" t="s">
        <v>350</v>
      </c>
      <c r="C55" s="266" t="str">
        <f>'VI. Etat des lieux SI'!B34</f>
        <v xml:space="preserve">Avez-vous défini le calendrier d’évolution de votre logiciel pour sa mise en conformité avec l'INS (en vous basant notamment sur les échanges que vous avez eus avec votre éditeur) ? </v>
      </c>
      <c r="D55" s="141" t="str">
        <f>IF('VI. Etat des lieux SI'!C34="","",'VI. Etat des lieux SI'!C34)</f>
        <v/>
      </c>
      <c r="E55" s="137" t="str">
        <f>IF(D55="","Réponse non renseignée",IF(D55="OUI","Pas d'action à mener","Etablissez au plus tôt un planning de mise en conformité de votre logiciel avec l'INS, en vous rapprochant de votre éditeur."))</f>
        <v>Réponse non renseignée</v>
      </c>
      <c r="F55" s="253"/>
      <c r="G55" s="125" t="str">
        <f>IF(E55="Réponse non renseignée","",IF(E55="Pas d'action à mener","",1))</f>
        <v/>
      </c>
    </row>
    <row r="56" spans="1:15" s="3" customFormat="1" x14ac:dyDescent="0.3">
      <c r="B56" s="46"/>
      <c r="D56" s="52"/>
      <c r="E56" s="129"/>
      <c r="F56" s="87"/>
    </row>
    <row r="57" spans="1:15" s="3" customFormat="1" x14ac:dyDescent="0.3">
      <c r="B57" s="46"/>
      <c r="D57" s="52"/>
      <c r="E57" s="129"/>
      <c r="F57" s="87"/>
    </row>
    <row r="58" spans="1:15" x14ac:dyDescent="0.3">
      <c r="A58" s="3"/>
      <c r="B58" s="46"/>
      <c r="C58" s="3"/>
      <c r="D58" s="52"/>
      <c r="E58" s="129"/>
      <c r="F58" s="87"/>
      <c r="G58" s="3"/>
      <c r="H58" s="3"/>
      <c r="I58" s="3"/>
      <c r="J58" s="3"/>
      <c r="K58" s="3"/>
      <c r="L58" s="3"/>
      <c r="M58" s="3"/>
      <c r="N58" s="3"/>
      <c r="O58" s="3"/>
    </row>
    <row r="59" spans="1:15" x14ac:dyDescent="0.3">
      <c r="A59" s="3"/>
      <c r="B59" s="46"/>
      <c r="C59" s="3"/>
      <c r="D59" s="52"/>
      <c r="E59" s="129"/>
      <c r="F59" s="87"/>
      <c r="G59" s="3"/>
      <c r="H59" s="3"/>
      <c r="I59" s="3"/>
      <c r="J59" s="3"/>
      <c r="K59" s="3"/>
      <c r="L59" s="3"/>
      <c r="M59" s="3"/>
      <c r="N59" s="3"/>
      <c r="O59" s="3"/>
    </row>
    <row r="60" spans="1:15" x14ac:dyDescent="0.3">
      <c r="A60" s="3"/>
      <c r="B60" s="46"/>
      <c r="C60" s="3"/>
      <c r="D60" s="52"/>
      <c r="E60" s="129"/>
      <c r="F60" s="87"/>
      <c r="G60" s="3"/>
      <c r="H60" s="3"/>
      <c r="I60" s="3"/>
      <c r="J60" s="3"/>
      <c r="K60" s="3"/>
      <c r="L60" s="3"/>
      <c r="M60" s="3"/>
      <c r="N60" s="3"/>
      <c r="O60" s="3"/>
    </row>
    <row r="61" spans="1:15" x14ac:dyDescent="0.3">
      <c r="A61" s="3"/>
      <c r="B61" s="46"/>
      <c r="C61" s="3"/>
      <c r="D61" s="52"/>
      <c r="E61" s="129"/>
      <c r="F61" s="87"/>
      <c r="G61" s="3"/>
      <c r="H61" s="3"/>
      <c r="I61" s="3"/>
      <c r="J61" s="3"/>
      <c r="K61" s="3"/>
      <c r="L61" s="3"/>
      <c r="M61" s="3"/>
      <c r="N61" s="3"/>
      <c r="O61" s="3"/>
    </row>
    <row r="62" spans="1:15" x14ac:dyDescent="0.3">
      <c r="A62" s="3"/>
      <c r="B62" s="46"/>
      <c r="C62" s="3"/>
      <c r="D62" s="52"/>
      <c r="E62" s="129"/>
      <c r="F62" s="87"/>
      <c r="G62" s="3"/>
      <c r="H62" s="3"/>
      <c r="I62" s="3"/>
      <c r="J62" s="3"/>
      <c r="K62" s="3"/>
      <c r="L62" s="3"/>
      <c r="M62" s="3"/>
      <c r="N62" s="3"/>
      <c r="O62" s="3"/>
    </row>
    <row r="63" spans="1:15" x14ac:dyDescent="0.3">
      <c r="A63" s="3"/>
      <c r="B63" s="46"/>
      <c r="D63" s="52"/>
      <c r="E63" s="129"/>
      <c r="F63" s="87"/>
      <c r="G63" s="3"/>
      <c r="H63" s="3"/>
      <c r="I63" s="3"/>
      <c r="J63" s="3"/>
      <c r="K63" s="3"/>
      <c r="L63" s="3"/>
      <c r="M63" s="3"/>
      <c r="N63" s="3"/>
      <c r="O63" s="3"/>
    </row>
    <row r="64" spans="1:15" x14ac:dyDescent="0.3">
      <c r="A64" s="3"/>
      <c r="B64" s="46"/>
      <c r="D64" s="52"/>
      <c r="E64" s="129"/>
      <c r="F64" s="87"/>
      <c r="G64" s="3"/>
      <c r="H64" s="3"/>
      <c r="I64" s="3"/>
      <c r="J64" s="3"/>
      <c r="K64" s="3"/>
      <c r="L64" s="3"/>
      <c r="M64" s="3"/>
      <c r="N64" s="3"/>
      <c r="O64" s="3"/>
    </row>
    <row r="65" spans="1:15" x14ac:dyDescent="0.3">
      <c r="A65" s="3"/>
      <c r="B65" s="46"/>
      <c r="D65" s="52"/>
      <c r="E65" s="129"/>
      <c r="F65" s="87"/>
      <c r="G65" s="3"/>
      <c r="H65" s="3"/>
      <c r="I65" s="3"/>
      <c r="J65" s="3"/>
      <c r="K65" s="3"/>
      <c r="L65" s="3"/>
      <c r="M65" s="3"/>
      <c r="N65" s="3"/>
      <c r="O65" s="3"/>
    </row>
    <row r="66" spans="1:15" x14ac:dyDescent="0.3">
      <c r="A66" s="3"/>
      <c r="B66" s="46"/>
      <c r="D66" s="52"/>
      <c r="E66" s="129"/>
      <c r="F66" s="87"/>
      <c r="G66" s="3"/>
      <c r="H66" s="3"/>
      <c r="I66" s="3"/>
      <c r="J66" s="3"/>
      <c r="K66" s="3"/>
      <c r="L66" s="3"/>
      <c r="M66" s="3"/>
      <c r="N66" s="3"/>
      <c r="O66" s="3"/>
    </row>
    <row r="67" spans="1:15" x14ac:dyDescent="0.3">
      <c r="A67" s="3"/>
      <c r="B67" s="46"/>
      <c r="D67" s="52"/>
      <c r="E67" s="129"/>
      <c r="F67" s="87"/>
      <c r="G67" s="3"/>
      <c r="H67" s="3"/>
      <c r="I67" s="3"/>
      <c r="J67" s="3"/>
      <c r="K67" s="3"/>
      <c r="L67" s="3"/>
      <c r="M67" s="3"/>
      <c r="N67" s="3"/>
      <c r="O67" s="3"/>
    </row>
    <row r="68" spans="1:15" x14ac:dyDescent="0.3">
      <c r="A68" s="3"/>
      <c r="B68" s="46"/>
      <c r="D68" s="52"/>
      <c r="E68" s="129"/>
      <c r="F68" s="87"/>
      <c r="G68" s="3"/>
      <c r="H68" s="3"/>
      <c r="I68" s="3"/>
      <c r="J68" s="3"/>
      <c r="K68" s="3"/>
      <c r="L68" s="3"/>
      <c r="M68" s="3"/>
      <c r="N68" s="3"/>
      <c r="O68" s="3"/>
    </row>
    <row r="69" spans="1:15" x14ac:dyDescent="0.3">
      <c r="A69" s="3"/>
      <c r="B69" s="46"/>
      <c r="D69" s="52"/>
      <c r="E69" s="129"/>
      <c r="F69" s="87"/>
      <c r="G69" s="3"/>
      <c r="H69" s="3"/>
      <c r="I69" s="3"/>
      <c r="J69" s="3"/>
      <c r="K69" s="3"/>
      <c r="L69" s="3"/>
      <c r="M69" s="3"/>
      <c r="N69" s="3"/>
      <c r="O69" s="3"/>
    </row>
    <row r="70" spans="1:15" x14ac:dyDescent="0.3">
      <c r="A70" s="3"/>
      <c r="B70" s="46"/>
      <c r="D70" s="52"/>
      <c r="E70" s="129"/>
      <c r="F70" s="87"/>
      <c r="G70" s="3"/>
      <c r="H70" s="3"/>
      <c r="I70" s="3"/>
      <c r="J70" s="3"/>
      <c r="K70" s="3"/>
      <c r="L70" s="3"/>
      <c r="M70" s="3"/>
      <c r="N70" s="3"/>
      <c r="O70" s="3"/>
    </row>
    <row r="71" spans="1:15" x14ac:dyDescent="0.3">
      <c r="A71" s="3"/>
      <c r="B71" s="46"/>
      <c r="D71" s="52"/>
      <c r="E71" s="129"/>
      <c r="F71" s="87"/>
      <c r="G71" s="3"/>
      <c r="H71" s="3"/>
      <c r="I71" s="3"/>
      <c r="J71" s="3"/>
      <c r="K71" s="3"/>
      <c r="L71" s="3"/>
      <c r="M71" s="3"/>
      <c r="N71" s="3"/>
      <c r="O71" s="3"/>
    </row>
    <row r="72" spans="1:15" x14ac:dyDescent="0.3">
      <c r="A72" s="3"/>
      <c r="B72" s="46"/>
      <c r="D72" s="52"/>
      <c r="E72" s="129"/>
      <c r="F72" s="87"/>
      <c r="G72" s="3"/>
    </row>
    <row r="73" spans="1:15" x14ac:dyDescent="0.3">
      <c r="A73" s="3"/>
      <c r="B73" s="46"/>
      <c r="D73" s="52"/>
      <c r="E73" s="129"/>
      <c r="F73" s="87"/>
      <c r="G73" s="3"/>
    </row>
  </sheetData>
  <autoFilter ref="A4:G4" xr:uid="{FE6369F5-6D32-4E31-9A17-ED60E48EF9D9}"/>
  <mergeCells count="11">
    <mergeCell ref="B47:B53"/>
    <mergeCell ref="A43:A45"/>
    <mergeCell ref="A46:A55"/>
    <mergeCell ref="A32:A42"/>
    <mergeCell ref="A5:A9"/>
    <mergeCell ref="A1:G2"/>
    <mergeCell ref="A21:A31"/>
    <mergeCell ref="B27:B31"/>
    <mergeCell ref="H1:I2"/>
    <mergeCell ref="A11:A20"/>
    <mergeCell ref="B22:B26"/>
  </mergeCells>
  <phoneticPr fontId="8" type="noConversion"/>
  <conditionalFormatting sqref="E14:E20 E36:E55 E5:E10 E22:E31">
    <cfRule type="cellIs" dxfId="23" priority="102" operator="notEqual">
      <formula>"Pas d'action à mener"</formula>
    </cfRule>
  </conditionalFormatting>
  <conditionalFormatting sqref="E3:E10 E14:E31 E36:E1048576">
    <cfRule type="cellIs" dxfId="22" priority="95" operator="equal">
      <formula>"Réponse non renseignée"</formula>
    </cfRule>
  </conditionalFormatting>
  <conditionalFormatting sqref="E32">
    <cfRule type="cellIs" dxfId="21" priority="94" operator="notEqual">
      <formula>"Pas d'action à mener"</formula>
    </cfRule>
  </conditionalFormatting>
  <conditionalFormatting sqref="E32">
    <cfRule type="cellIs" dxfId="20" priority="93" operator="equal">
      <formula>"Réponse non renseignée"</formula>
    </cfRule>
  </conditionalFormatting>
  <conditionalFormatting sqref="E34">
    <cfRule type="cellIs" dxfId="19" priority="90" operator="notEqual">
      <formula>"Pas d'action à mener"</formula>
    </cfRule>
  </conditionalFormatting>
  <conditionalFormatting sqref="E34">
    <cfRule type="cellIs" dxfId="18" priority="89" operator="equal">
      <formula>"Réponse non renseignée"</formula>
    </cfRule>
  </conditionalFormatting>
  <conditionalFormatting sqref="E33">
    <cfRule type="cellIs" dxfId="17" priority="52" operator="notEqual">
      <formula>"Pas d'action à mener"</formula>
    </cfRule>
  </conditionalFormatting>
  <conditionalFormatting sqref="E33">
    <cfRule type="cellIs" dxfId="16" priority="51" operator="equal">
      <formula>"Réponse non renseignée"</formula>
    </cfRule>
  </conditionalFormatting>
  <conditionalFormatting sqref="E21">
    <cfRule type="cellIs" dxfId="15" priority="41" operator="equal">
      <formula>"Réponse non renseignée"</formula>
    </cfRule>
    <cfRule type="cellIs" dxfId="14" priority="42" operator="notEqual">
      <formula>"Pas d'action à mener"</formula>
    </cfRule>
  </conditionalFormatting>
  <conditionalFormatting sqref="E5">
    <cfRule type="cellIs" dxfId="13" priority="38" operator="notEqual">
      <formula>"Pas d'action à mener"</formula>
    </cfRule>
  </conditionalFormatting>
  <conditionalFormatting sqref="E5">
    <cfRule type="cellIs" dxfId="12" priority="37" operator="equal">
      <formula>"Réponse non renseignée"</formula>
    </cfRule>
  </conditionalFormatting>
  <conditionalFormatting sqref="E43:E44">
    <cfRule type="cellIs" dxfId="11" priority="26" operator="notEqual">
      <formula>"Pas d'action à mener"</formula>
    </cfRule>
  </conditionalFormatting>
  <conditionalFormatting sqref="E43:E44">
    <cfRule type="cellIs" dxfId="10" priority="25" operator="equal">
      <formula>"Réponse non renseignée"</formula>
    </cfRule>
  </conditionalFormatting>
  <conditionalFormatting sqref="E45">
    <cfRule type="cellIs" dxfId="9" priority="24" operator="notEqual">
      <formula>"Pas d'action à mener"</formula>
    </cfRule>
  </conditionalFormatting>
  <conditionalFormatting sqref="E45">
    <cfRule type="cellIs" dxfId="8" priority="23" operator="equal">
      <formula>"Réponse non renseignée"</formula>
    </cfRule>
  </conditionalFormatting>
  <conditionalFormatting sqref="E55">
    <cfRule type="cellIs" dxfId="7" priority="20" operator="notEqual">
      <formula>"Pas d'action à mener"</formula>
    </cfRule>
  </conditionalFormatting>
  <conditionalFormatting sqref="E55">
    <cfRule type="cellIs" dxfId="6" priority="19" operator="equal">
      <formula>"Réponse non renseignée"</formula>
    </cfRule>
  </conditionalFormatting>
  <conditionalFormatting sqref="E35">
    <cfRule type="cellIs" dxfId="5" priority="18" operator="notEqual">
      <formula>"Pas d'action à mener"</formula>
    </cfRule>
  </conditionalFormatting>
  <conditionalFormatting sqref="E35">
    <cfRule type="cellIs" dxfId="4" priority="17" operator="equal">
      <formula>"Réponse non renseignée"</formula>
    </cfRule>
  </conditionalFormatting>
  <conditionalFormatting sqref="E13">
    <cfRule type="cellIs" dxfId="3" priority="4" operator="notEqual">
      <formula>"Pas d'action à mener"</formula>
    </cfRule>
  </conditionalFormatting>
  <conditionalFormatting sqref="E13">
    <cfRule type="cellIs" dxfId="2" priority="3" operator="equal">
      <formula>"Réponse non renseignée"</formula>
    </cfRule>
  </conditionalFormatting>
  <conditionalFormatting sqref="E11:E12">
    <cfRule type="cellIs" dxfId="1" priority="2" operator="notEqual">
      <formula>"Pas d'action à mener"</formula>
    </cfRule>
  </conditionalFormatting>
  <conditionalFormatting sqref="E11:E12">
    <cfRule type="cellIs" dxfId="0" priority="1" operator="equal">
      <formula>"Réponse non renseignée"</formula>
    </cfRule>
  </conditionalFormatting>
  <pageMargins left="0.7" right="0.7" top="0.75" bottom="0.75" header="0.3" footer="0.3"/>
  <pageSetup paperSize="9" orientation="portrait" horizontalDpi="300" r:id="rId1"/>
  <ignoredErrors>
    <ignoredError sqref="C5:C9 C14:C55 G5:G55 C11:C13"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AADEE-11AB-4C97-B84C-76E452333D2A}">
  <sheetPr codeName="Feuil12"/>
  <dimension ref="A1:F21"/>
  <sheetViews>
    <sheetView topLeftCell="A4" zoomScale="90" zoomScaleNormal="90" workbookViewId="0">
      <selection activeCell="D20" sqref="D20"/>
    </sheetView>
  </sheetViews>
  <sheetFormatPr baseColWidth="10" defaultRowHeight="14.4" x14ac:dyDescent="0.3"/>
  <cols>
    <col min="1" max="1" width="77.88671875" customWidth="1"/>
    <col min="2" max="2" width="20.88671875" customWidth="1"/>
    <col min="4" max="4" width="45.5546875" customWidth="1"/>
  </cols>
  <sheetData>
    <row r="1" spans="1:4" x14ac:dyDescent="0.3">
      <c r="D1" t="s">
        <v>56</v>
      </c>
    </row>
    <row r="2" spans="1:4" x14ac:dyDescent="0.3">
      <c r="A2" s="44" t="s">
        <v>58</v>
      </c>
      <c r="B2" s="73" t="e">
        <f>'IV.Organisation '!#REF!</f>
        <v>#REF!</v>
      </c>
      <c r="D2" s="74"/>
    </row>
    <row r="3" spans="1:4" x14ac:dyDescent="0.3">
      <c r="A3" s="68" t="s">
        <v>83</v>
      </c>
      <c r="B3" s="69">
        <v>10000</v>
      </c>
      <c r="D3" s="69">
        <v>0.26</v>
      </c>
    </row>
    <row r="4" spans="1:4" x14ac:dyDescent="0.3">
      <c r="A4" s="68" t="s">
        <v>84</v>
      </c>
      <c r="B4" s="69">
        <v>10000</v>
      </c>
      <c r="D4" s="69">
        <v>0.33</v>
      </c>
    </row>
    <row r="5" spans="1:4" x14ac:dyDescent="0.3">
      <c r="A5" s="68" t="s">
        <v>85</v>
      </c>
      <c r="B5" s="69">
        <v>10000</v>
      </c>
      <c r="C5" s="69"/>
      <c r="D5" s="69">
        <v>0.1</v>
      </c>
    </row>
    <row r="6" spans="1:4" x14ac:dyDescent="0.3">
      <c r="A6" s="44"/>
      <c r="B6" s="24"/>
    </row>
    <row r="7" spans="1:4" x14ac:dyDescent="0.3">
      <c r="A7" s="41" t="s">
        <v>54</v>
      </c>
      <c r="B7" s="63" t="e">
        <f>'IV.Organisation '!#REF!</f>
        <v>#REF!</v>
      </c>
      <c r="D7" s="67" t="e">
        <f>B7*D8/B8</f>
        <v>#REF!</v>
      </c>
    </row>
    <row r="8" spans="1:4" x14ac:dyDescent="0.3">
      <c r="A8" s="68" t="s">
        <v>86</v>
      </c>
      <c r="B8" s="93">
        <v>200</v>
      </c>
      <c r="C8" s="93"/>
      <c r="D8" s="69">
        <v>0.1</v>
      </c>
    </row>
    <row r="9" spans="1:4" x14ac:dyDescent="0.3">
      <c r="A9" s="44"/>
      <c r="B9" s="47"/>
    </row>
    <row r="10" spans="1:4" x14ac:dyDescent="0.3">
      <c r="A10" s="94" t="e">
        <f>'PLAN ACTIONS'!#REF!</f>
        <v>#REF!</v>
      </c>
      <c r="B10" s="51" t="e">
        <f>'IV.Organisation '!#REF!</f>
        <v>#REF!</v>
      </c>
      <c r="D10" s="120" t="e">
        <f>IF(B10="OUI",B11*D13/B13,IF(AND(B10="NON",B17="NON"),B11*D12/B12,B11*D14/B14))</f>
        <v>#REF!</v>
      </c>
    </row>
    <row r="11" spans="1:4" x14ac:dyDescent="0.3">
      <c r="A11" s="44" t="s">
        <v>58</v>
      </c>
      <c r="B11" s="73" t="e">
        <f>'IV.Organisation '!#REF!</f>
        <v>#REF!</v>
      </c>
      <c r="D11" s="74"/>
    </row>
    <row r="12" spans="1:4" x14ac:dyDescent="0.3">
      <c r="A12" s="68" t="s">
        <v>83</v>
      </c>
      <c r="B12" s="69">
        <v>10000</v>
      </c>
      <c r="D12" s="69">
        <v>0.26</v>
      </c>
    </row>
    <row r="13" spans="1:4" x14ac:dyDescent="0.3">
      <c r="A13" s="68" t="s">
        <v>84</v>
      </c>
      <c r="B13" s="69">
        <v>10000</v>
      </c>
      <c r="D13" s="69">
        <v>0.33</v>
      </c>
    </row>
    <row r="14" spans="1:4" x14ac:dyDescent="0.3">
      <c r="A14" s="68" t="s">
        <v>85</v>
      </c>
      <c r="B14" s="69">
        <v>10000</v>
      </c>
      <c r="C14" s="69"/>
      <c r="D14" s="69">
        <v>0.1</v>
      </c>
    </row>
    <row r="15" spans="1:4" s="74" customFormat="1" x14ac:dyDescent="0.3">
      <c r="A15" s="41"/>
    </row>
    <row r="17" spans="1:6" x14ac:dyDescent="0.3">
      <c r="A17" s="44" t="s">
        <v>59</v>
      </c>
      <c r="B17" s="51" t="e">
        <f>'IV.Organisation '!#REF!</f>
        <v>#REF!</v>
      </c>
      <c r="D17" t="e">
        <f>IF(B17="OUI",D2+0.3,"")</f>
        <v>#REF!</v>
      </c>
    </row>
    <row r="18" spans="1:6" x14ac:dyDescent="0.3">
      <c r="A18" s="53"/>
      <c r="B18" s="48"/>
    </row>
    <row r="19" spans="1:6" x14ac:dyDescent="0.3">
      <c r="A19" s="71" t="s">
        <v>57</v>
      </c>
      <c r="B19" s="72"/>
      <c r="C19" s="69"/>
      <c r="D19" s="120" t="e">
        <f>IF(B17="OUI",D10+0.2,D10+D7)</f>
        <v>#REF!</v>
      </c>
      <c r="E19" s="121" t="e">
        <f>ROUND(D19,2)</f>
        <v>#REF!</v>
      </c>
    </row>
    <row r="20" spans="1:6" s="74" customFormat="1" x14ac:dyDescent="0.3">
      <c r="A20" s="95"/>
      <c r="B20" s="96"/>
    </row>
    <row r="21" spans="1:6" ht="32.4" customHeight="1" x14ac:dyDescent="0.3">
      <c r="A21" s="41" t="s">
        <v>48</v>
      </c>
      <c r="B21" s="54" t="e">
        <f>'IV.Organisation '!#REF!</f>
        <v>#REF!</v>
      </c>
      <c r="D21" s="60" t="e">
        <f>IF(B21&gt;=E19,"Pas d'action à mener","Nous vous préconisons de renforcer le temps dédié à l'identitovigilance en y consacrant a minima "&amp;E19&amp;" ETP. "&amp;F21&amp;"
Pour en savoir plus sur le calcul des ETP, consultez l'onglet 'ETP dédiés - extrait RNIV 2'")</f>
        <v>#REF!</v>
      </c>
      <c r="F21" s="86" t="s">
        <v>82</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5E90C8E-E270-42F4-AFA2-E8A24D7E0DA3}">
          <x14:formula1>
            <xm:f>Liste!$B$1:$B$2</xm:f>
          </x14:formula1>
          <xm:sqref>B10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A626-19DA-4F54-8276-B0A11A11468F}">
  <sheetPr codeName="Feuil13"/>
  <dimension ref="A1:D132"/>
  <sheetViews>
    <sheetView showGridLines="0" showRowColHeaders="0" zoomScaleNormal="100" workbookViewId="0">
      <pane ySplit="4" topLeftCell="A20" activePane="bottomLeft" state="frozen"/>
      <selection pane="bottomLeft" activeCell="D17" sqref="D17"/>
    </sheetView>
  </sheetViews>
  <sheetFormatPr baseColWidth="10" defaultColWidth="10.88671875" defaultRowHeight="13.8" x14ac:dyDescent="0.3"/>
  <cols>
    <col min="1" max="1" width="5.88671875" style="31" customWidth="1"/>
    <col min="2" max="2" width="109.5546875" style="25" customWidth="1"/>
    <col min="3" max="3" width="39.44140625" style="49" customWidth="1"/>
    <col min="4" max="4" width="13.5546875" style="7" customWidth="1"/>
    <col min="5" max="16384" width="10.88671875" style="7"/>
  </cols>
  <sheetData>
    <row r="1" spans="1:4" s="2" customFormat="1" ht="14.4" x14ac:dyDescent="0.3">
      <c r="A1" s="313" t="s">
        <v>369</v>
      </c>
      <c r="B1" s="313"/>
      <c r="C1" s="313"/>
      <c r="D1" s="364" t="s">
        <v>7</v>
      </c>
    </row>
    <row r="2" spans="1:4" s="2" customFormat="1" ht="14.4" x14ac:dyDescent="0.3">
      <c r="A2" s="313"/>
      <c r="B2" s="313"/>
      <c r="C2" s="313"/>
      <c r="D2" s="364"/>
    </row>
    <row r="3" spans="1:4" s="2" customFormat="1" ht="14.4" x14ac:dyDescent="0.3">
      <c r="A3" s="38"/>
      <c r="B3" s="21"/>
      <c r="C3" s="45"/>
    </row>
    <row r="4" spans="1:4" s="32" customFormat="1" ht="39" customHeight="1" x14ac:dyDescent="0.25">
      <c r="A4" s="331" t="s">
        <v>125</v>
      </c>
      <c r="B4" s="332"/>
      <c r="C4" s="332"/>
      <c r="D4" s="332"/>
    </row>
    <row r="5" spans="1:4" s="36" customFormat="1" ht="12.6" customHeight="1" x14ac:dyDescent="0.6">
      <c r="A5" s="34"/>
      <c r="B5" s="90"/>
      <c r="C5" s="50"/>
    </row>
    <row r="6" spans="1:4" s="4" customFormat="1" ht="18.899999999999999" customHeight="1" x14ac:dyDescent="0.3">
      <c r="A6" s="234" t="s">
        <v>67</v>
      </c>
      <c r="B6" s="92" t="s">
        <v>70</v>
      </c>
    </row>
    <row r="7" spans="1:4" s="3" customFormat="1" ht="40.5" customHeight="1" x14ac:dyDescent="0.3">
      <c r="A7" s="39"/>
      <c r="B7" s="387" t="s">
        <v>195</v>
      </c>
      <c r="C7" s="387"/>
    </row>
    <row r="8" spans="1:4" s="3" customFormat="1" x14ac:dyDescent="0.3">
      <c r="A8" s="39"/>
      <c r="B8" s="39"/>
    </row>
    <row r="9" spans="1:4" s="4" customFormat="1" ht="18.899999999999999" customHeight="1" x14ac:dyDescent="0.3">
      <c r="A9" s="234" t="s">
        <v>69</v>
      </c>
      <c r="B9" s="92" t="s">
        <v>68</v>
      </c>
    </row>
    <row r="10" spans="1:4" s="3" customFormat="1" ht="111" customHeight="1" x14ac:dyDescent="0.3">
      <c r="A10" s="40"/>
      <c r="B10" s="388" t="s">
        <v>379</v>
      </c>
      <c r="C10" s="388"/>
    </row>
    <row r="11" spans="1:4" s="4" customFormat="1" x14ac:dyDescent="0.3">
      <c r="A11" s="40"/>
    </row>
    <row r="12" spans="1:4" s="4" customFormat="1" ht="18.899999999999999" customHeight="1" x14ac:dyDescent="0.3">
      <c r="A12" s="234" t="s">
        <v>71</v>
      </c>
      <c r="B12" s="92" t="s">
        <v>269</v>
      </c>
    </row>
    <row r="13" spans="1:4" s="4" customFormat="1" x14ac:dyDescent="0.3">
      <c r="A13" s="40"/>
      <c r="B13" s="44"/>
    </row>
    <row r="14" spans="1:4" s="4" customFormat="1" ht="18.899999999999999" customHeight="1" x14ac:dyDescent="0.3">
      <c r="A14" s="234" t="s">
        <v>72</v>
      </c>
      <c r="B14" s="92" t="s">
        <v>270</v>
      </c>
    </row>
    <row r="15" spans="1:4" s="3" customFormat="1" x14ac:dyDescent="0.3">
      <c r="A15" s="26"/>
      <c r="C15" s="4"/>
    </row>
    <row r="16" spans="1:4" s="4" customFormat="1" ht="18.899999999999999" customHeight="1" x14ac:dyDescent="0.3">
      <c r="A16" s="234" t="s">
        <v>73</v>
      </c>
      <c r="B16" s="92" t="s">
        <v>144</v>
      </c>
    </row>
    <row r="17" spans="1:3" s="3" customFormat="1" x14ac:dyDescent="0.3">
      <c r="A17" s="40"/>
      <c r="C17" s="4"/>
    </row>
    <row r="18" spans="1:3" s="4" customFormat="1" ht="25.5" customHeight="1" x14ac:dyDescent="0.3">
      <c r="A18" s="234" t="s">
        <v>74</v>
      </c>
      <c r="B18" s="385" t="s">
        <v>271</v>
      </c>
      <c r="C18" s="385"/>
    </row>
    <row r="19" spans="1:3" s="3" customFormat="1" x14ac:dyDescent="0.3">
      <c r="A19" s="26"/>
      <c r="B19" s="5"/>
      <c r="C19" s="4"/>
    </row>
    <row r="20" spans="1:3" s="4" customFormat="1" ht="25.5" customHeight="1" x14ac:dyDescent="0.3">
      <c r="A20" s="234" t="s">
        <v>273</v>
      </c>
      <c r="B20" s="385" t="s">
        <v>272</v>
      </c>
      <c r="C20" s="385"/>
    </row>
    <row r="21" spans="1:3" s="3" customFormat="1" x14ac:dyDescent="0.3">
      <c r="A21" s="26"/>
      <c r="B21" s="5"/>
      <c r="C21" s="4"/>
    </row>
    <row r="22" spans="1:3" s="4" customFormat="1" ht="25.5" customHeight="1" x14ac:dyDescent="0.3">
      <c r="A22" s="234" t="s">
        <v>75</v>
      </c>
      <c r="B22" s="385" t="s">
        <v>145</v>
      </c>
      <c r="C22" s="385"/>
    </row>
    <row r="23" spans="1:3" s="3" customFormat="1" x14ac:dyDescent="0.3">
      <c r="A23" s="26"/>
      <c r="B23" s="5"/>
      <c r="C23" s="4"/>
    </row>
    <row r="24" spans="1:3" s="4" customFormat="1" ht="25.5" customHeight="1" x14ac:dyDescent="0.3">
      <c r="A24" s="234" t="s">
        <v>76</v>
      </c>
      <c r="B24" s="385" t="s">
        <v>146</v>
      </c>
      <c r="C24" s="385"/>
    </row>
    <row r="25" spans="1:3" s="3" customFormat="1" x14ac:dyDescent="0.3">
      <c r="A25" s="26"/>
      <c r="B25" s="5"/>
      <c r="C25" s="4"/>
    </row>
    <row r="26" spans="1:3" s="4" customFormat="1" ht="25.5" customHeight="1" x14ac:dyDescent="0.3">
      <c r="A26" s="234" t="s">
        <v>77</v>
      </c>
      <c r="B26" s="385" t="s">
        <v>147</v>
      </c>
      <c r="C26" s="385"/>
    </row>
    <row r="27" spans="1:3" s="3" customFormat="1" x14ac:dyDescent="0.3">
      <c r="A27" s="26"/>
      <c r="B27" s="24"/>
      <c r="C27" s="4"/>
    </row>
    <row r="28" spans="1:3" s="4" customFormat="1" ht="25.5" customHeight="1" x14ac:dyDescent="0.3">
      <c r="A28" s="234" t="s">
        <v>78</v>
      </c>
      <c r="B28" s="385" t="s">
        <v>178</v>
      </c>
      <c r="C28" s="385"/>
    </row>
    <row r="29" spans="1:3" s="3" customFormat="1" x14ac:dyDescent="0.3">
      <c r="A29" s="26"/>
      <c r="B29" s="39"/>
      <c r="C29" s="4"/>
    </row>
    <row r="30" spans="1:3" s="4" customFormat="1" ht="25.5" customHeight="1" x14ac:dyDescent="0.3">
      <c r="A30" s="234" t="s">
        <v>79</v>
      </c>
      <c r="B30" s="385" t="s">
        <v>80</v>
      </c>
      <c r="C30" s="385"/>
    </row>
    <row r="31" spans="1:3" s="3" customFormat="1" x14ac:dyDescent="0.3">
      <c r="A31" s="26"/>
      <c r="B31" s="386" t="s">
        <v>81</v>
      </c>
      <c r="C31" s="386"/>
    </row>
    <row r="32" spans="1:3" s="3" customFormat="1" x14ac:dyDescent="0.3">
      <c r="A32" s="26"/>
      <c r="B32" s="24"/>
      <c r="C32" s="4"/>
    </row>
    <row r="33" spans="1:3" s="3" customFormat="1" x14ac:dyDescent="0.3">
      <c r="A33" s="26"/>
      <c r="B33" s="24"/>
      <c r="C33" s="4"/>
    </row>
    <row r="34" spans="1:3" s="3" customFormat="1" x14ac:dyDescent="0.3">
      <c r="A34" s="26"/>
      <c r="B34" s="24"/>
      <c r="C34" s="4"/>
    </row>
    <row r="35" spans="1:3" s="3" customFormat="1" x14ac:dyDescent="0.3">
      <c r="A35" s="26"/>
      <c r="B35" s="24"/>
      <c r="C35" s="4"/>
    </row>
    <row r="36" spans="1:3" s="3" customFormat="1" x14ac:dyDescent="0.3">
      <c r="A36" s="26"/>
      <c r="B36" s="24"/>
      <c r="C36" s="4"/>
    </row>
    <row r="37" spans="1:3" s="3" customFormat="1" x14ac:dyDescent="0.3">
      <c r="A37" s="26"/>
      <c r="B37" s="24"/>
      <c r="C37" s="4"/>
    </row>
    <row r="38" spans="1:3" s="3" customFormat="1" x14ac:dyDescent="0.3">
      <c r="A38" s="26"/>
      <c r="B38" s="24"/>
      <c r="C38" s="4"/>
    </row>
    <row r="39" spans="1:3" s="3" customFormat="1" x14ac:dyDescent="0.3">
      <c r="A39" s="26"/>
      <c r="B39" s="24"/>
      <c r="C39" s="4"/>
    </row>
    <row r="40" spans="1:3" s="3" customFormat="1" x14ac:dyDescent="0.3">
      <c r="A40" s="26"/>
      <c r="B40" s="24"/>
      <c r="C40" s="4"/>
    </row>
    <row r="41" spans="1:3" s="3" customFormat="1" x14ac:dyDescent="0.3">
      <c r="A41" s="26"/>
      <c r="B41" s="24"/>
      <c r="C41" s="4"/>
    </row>
    <row r="42" spans="1:3" s="3" customFormat="1" x14ac:dyDescent="0.3">
      <c r="A42" s="26"/>
      <c r="B42" s="24"/>
      <c r="C42" s="4"/>
    </row>
    <row r="43" spans="1:3" s="3" customFormat="1" x14ac:dyDescent="0.3">
      <c r="A43" s="26"/>
      <c r="B43" s="24"/>
      <c r="C43" s="4"/>
    </row>
    <row r="44" spans="1:3" s="3" customFormat="1" x14ac:dyDescent="0.3">
      <c r="A44" s="26"/>
      <c r="B44" s="24"/>
      <c r="C44" s="4"/>
    </row>
    <row r="45" spans="1:3" s="3" customFormat="1" x14ac:dyDescent="0.3">
      <c r="A45" s="26"/>
      <c r="B45" s="24"/>
      <c r="C45" s="4"/>
    </row>
    <row r="46" spans="1:3" s="3" customFormat="1" x14ac:dyDescent="0.3">
      <c r="A46" s="26"/>
      <c r="B46" s="24"/>
      <c r="C46" s="4"/>
    </row>
    <row r="47" spans="1:3" s="3" customFormat="1" x14ac:dyDescent="0.3">
      <c r="A47" s="26"/>
      <c r="B47" s="24"/>
      <c r="C47" s="4"/>
    </row>
    <row r="48" spans="1:3" s="3" customFormat="1" x14ac:dyDescent="0.3">
      <c r="A48" s="26"/>
      <c r="B48" s="24"/>
      <c r="C48" s="4"/>
    </row>
    <row r="49" spans="1:3" s="3" customFormat="1" x14ac:dyDescent="0.3">
      <c r="A49" s="26"/>
      <c r="B49" s="24"/>
      <c r="C49" s="4"/>
    </row>
    <row r="50" spans="1:3" s="3" customFormat="1" x14ac:dyDescent="0.3">
      <c r="A50" s="26"/>
      <c r="B50" s="24"/>
      <c r="C50" s="4"/>
    </row>
    <row r="51" spans="1:3" s="3" customFormat="1" x14ac:dyDescent="0.3">
      <c r="A51" s="26"/>
      <c r="B51" s="24"/>
      <c r="C51" s="4"/>
    </row>
    <row r="52" spans="1:3" s="3" customFormat="1" x14ac:dyDescent="0.3">
      <c r="A52" s="26"/>
      <c r="B52" s="24"/>
      <c r="C52" s="4"/>
    </row>
    <row r="53" spans="1:3" s="3" customFormat="1" x14ac:dyDescent="0.3">
      <c r="A53" s="26"/>
      <c r="B53" s="24"/>
      <c r="C53" s="4"/>
    </row>
    <row r="54" spans="1:3" s="3" customFormat="1" x14ac:dyDescent="0.3">
      <c r="A54" s="26"/>
      <c r="B54" s="24"/>
      <c r="C54" s="4"/>
    </row>
    <row r="55" spans="1:3" s="3" customFormat="1" x14ac:dyDescent="0.3">
      <c r="A55" s="26"/>
      <c r="B55" s="24"/>
      <c r="C55" s="4"/>
    </row>
    <row r="56" spans="1:3" s="3" customFormat="1" x14ac:dyDescent="0.3">
      <c r="A56" s="26"/>
      <c r="B56" s="24"/>
      <c r="C56" s="4"/>
    </row>
    <row r="57" spans="1:3" s="3" customFormat="1" x14ac:dyDescent="0.3">
      <c r="A57" s="26"/>
      <c r="B57" s="24"/>
      <c r="C57" s="4"/>
    </row>
    <row r="58" spans="1:3" s="3" customFormat="1" x14ac:dyDescent="0.3">
      <c r="A58" s="26"/>
      <c r="B58" s="24"/>
      <c r="C58" s="4"/>
    </row>
    <row r="59" spans="1:3" s="3" customFormat="1" x14ac:dyDescent="0.3">
      <c r="A59" s="26"/>
      <c r="B59" s="24"/>
      <c r="C59" s="4"/>
    </row>
    <row r="60" spans="1:3" s="3" customFormat="1" x14ac:dyDescent="0.3">
      <c r="A60" s="26"/>
      <c r="B60" s="24"/>
      <c r="C60" s="46"/>
    </row>
    <row r="61" spans="1:3" s="3" customFormat="1" x14ac:dyDescent="0.3">
      <c r="A61" s="26"/>
      <c r="B61" s="24"/>
      <c r="C61" s="46"/>
    </row>
    <row r="62" spans="1:3" s="3" customFormat="1" x14ac:dyDescent="0.3">
      <c r="A62" s="26"/>
      <c r="B62" s="24"/>
      <c r="C62" s="46"/>
    </row>
    <row r="63" spans="1:3" s="3" customFormat="1" x14ac:dyDescent="0.3">
      <c r="A63" s="26"/>
      <c r="B63" s="24"/>
      <c r="C63" s="46"/>
    </row>
    <row r="64" spans="1:3" s="3" customFormat="1" x14ac:dyDescent="0.3">
      <c r="A64" s="26"/>
      <c r="B64" s="24"/>
      <c r="C64" s="46"/>
    </row>
    <row r="65" spans="1:3" s="3" customFormat="1" x14ac:dyDescent="0.3">
      <c r="A65" s="26"/>
      <c r="B65" s="24"/>
      <c r="C65" s="46"/>
    </row>
    <row r="66" spans="1:3" s="3" customFormat="1" x14ac:dyDescent="0.3">
      <c r="A66" s="26"/>
      <c r="B66" s="24"/>
      <c r="C66" s="46"/>
    </row>
    <row r="67" spans="1:3" s="3" customFormat="1" x14ac:dyDescent="0.3">
      <c r="A67" s="26"/>
      <c r="B67" s="24"/>
      <c r="C67" s="46"/>
    </row>
    <row r="68" spans="1:3" s="3" customFormat="1" x14ac:dyDescent="0.3">
      <c r="A68" s="26"/>
      <c r="B68" s="24"/>
      <c r="C68" s="46"/>
    </row>
    <row r="69" spans="1:3" s="3" customFormat="1" x14ac:dyDescent="0.3">
      <c r="A69" s="26"/>
      <c r="B69" s="24"/>
      <c r="C69" s="46"/>
    </row>
    <row r="70" spans="1:3" s="3" customFormat="1" x14ac:dyDescent="0.3">
      <c r="A70" s="26"/>
      <c r="B70" s="24"/>
      <c r="C70" s="46"/>
    </row>
    <row r="71" spans="1:3" s="3" customFormat="1" x14ac:dyDescent="0.3">
      <c r="A71" s="26"/>
      <c r="B71" s="24"/>
      <c r="C71" s="46"/>
    </row>
    <row r="72" spans="1:3" s="3" customFormat="1" x14ac:dyDescent="0.3">
      <c r="A72" s="26"/>
      <c r="B72" s="24"/>
      <c r="C72" s="46"/>
    </row>
    <row r="73" spans="1:3" s="3" customFormat="1" x14ac:dyDescent="0.3">
      <c r="A73" s="26"/>
      <c r="B73" s="24"/>
      <c r="C73" s="46"/>
    </row>
    <row r="74" spans="1:3" s="3" customFormat="1" x14ac:dyDescent="0.3">
      <c r="A74" s="26"/>
      <c r="B74" s="24"/>
      <c r="C74" s="46"/>
    </row>
    <row r="75" spans="1:3" s="3" customFormat="1" x14ac:dyDescent="0.3">
      <c r="A75" s="26"/>
      <c r="B75" s="24"/>
      <c r="C75" s="46"/>
    </row>
    <row r="76" spans="1:3" s="3" customFormat="1" x14ac:dyDescent="0.3">
      <c r="A76" s="26"/>
      <c r="B76" s="24"/>
      <c r="C76" s="46"/>
    </row>
    <row r="77" spans="1:3" s="3" customFormat="1" x14ac:dyDescent="0.3">
      <c r="A77" s="26"/>
      <c r="B77" s="24"/>
      <c r="C77" s="46"/>
    </row>
    <row r="78" spans="1:3" s="3" customFormat="1" x14ac:dyDescent="0.3">
      <c r="A78" s="26"/>
      <c r="B78" s="24"/>
      <c r="C78" s="46"/>
    </row>
    <row r="79" spans="1:3" s="3" customFormat="1" x14ac:dyDescent="0.3">
      <c r="A79" s="26"/>
      <c r="B79" s="24"/>
      <c r="C79" s="46"/>
    </row>
    <row r="80" spans="1:3" s="3" customFormat="1" x14ac:dyDescent="0.3">
      <c r="A80" s="26"/>
      <c r="B80" s="24"/>
      <c r="C80" s="46"/>
    </row>
    <row r="81" spans="1:3" s="3" customFormat="1" x14ac:dyDescent="0.3">
      <c r="A81" s="26"/>
      <c r="B81" s="24"/>
      <c r="C81" s="46"/>
    </row>
    <row r="82" spans="1:3" s="3" customFormat="1" x14ac:dyDescent="0.3">
      <c r="A82" s="26"/>
      <c r="B82" s="24"/>
      <c r="C82" s="46"/>
    </row>
    <row r="83" spans="1:3" s="3" customFormat="1" x14ac:dyDescent="0.3">
      <c r="A83" s="26"/>
      <c r="B83" s="24"/>
      <c r="C83" s="46"/>
    </row>
    <row r="84" spans="1:3" s="3" customFormat="1" x14ac:dyDescent="0.3">
      <c r="A84" s="26"/>
      <c r="B84" s="24"/>
      <c r="C84" s="46"/>
    </row>
    <row r="85" spans="1:3" s="3" customFormat="1" x14ac:dyDescent="0.3">
      <c r="A85" s="26"/>
      <c r="B85" s="24"/>
      <c r="C85" s="46"/>
    </row>
    <row r="86" spans="1:3" s="3" customFormat="1" x14ac:dyDescent="0.3">
      <c r="A86" s="26"/>
      <c r="B86" s="24"/>
      <c r="C86" s="46"/>
    </row>
    <row r="87" spans="1:3" s="3" customFormat="1" x14ac:dyDescent="0.3">
      <c r="A87" s="26"/>
      <c r="B87" s="24"/>
      <c r="C87" s="46"/>
    </row>
    <row r="88" spans="1:3" s="3" customFormat="1" x14ac:dyDescent="0.3">
      <c r="A88" s="26"/>
      <c r="B88" s="24"/>
      <c r="C88" s="46"/>
    </row>
    <row r="89" spans="1:3" s="3" customFormat="1" x14ac:dyDescent="0.3">
      <c r="A89" s="26"/>
      <c r="B89" s="24"/>
      <c r="C89" s="46"/>
    </row>
    <row r="90" spans="1:3" s="3" customFormat="1" x14ac:dyDescent="0.3">
      <c r="A90" s="26"/>
      <c r="B90" s="24"/>
      <c r="C90" s="46"/>
    </row>
    <row r="91" spans="1:3" s="3" customFormat="1" x14ac:dyDescent="0.3">
      <c r="A91" s="26"/>
      <c r="B91" s="24"/>
      <c r="C91" s="46"/>
    </row>
    <row r="92" spans="1:3" s="3" customFormat="1" x14ac:dyDescent="0.3">
      <c r="A92" s="26"/>
      <c r="B92" s="24"/>
      <c r="C92" s="46"/>
    </row>
    <row r="93" spans="1:3" s="3" customFormat="1" x14ac:dyDescent="0.3">
      <c r="A93" s="26"/>
      <c r="B93" s="24"/>
      <c r="C93" s="46"/>
    </row>
    <row r="94" spans="1:3" s="3" customFormat="1" x14ac:dyDescent="0.3">
      <c r="A94" s="26"/>
      <c r="B94" s="24"/>
      <c r="C94" s="46"/>
    </row>
    <row r="95" spans="1:3" s="3" customFormat="1" x14ac:dyDescent="0.3">
      <c r="A95" s="26"/>
      <c r="B95" s="24"/>
      <c r="C95" s="46"/>
    </row>
    <row r="96" spans="1:3" s="3" customFormat="1" x14ac:dyDescent="0.3">
      <c r="A96" s="26"/>
      <c r="B96" s="24"/>
      <c r="C96" s="46"/>
    </row>
    <row r="97" spans="1:3" s="3" customFormat="1" x14ac:dyDescent="0.3">
      <c r="A97" s="26"/>
      <c r="B97" s="24"/>
      <c r="C97" s="46"/>
    </row>
    <row r="98" spans="1:3" s="3" customFormat="1" x14ac:dyDescent="0.3">
      <c r="A98" s="26"/>
      <c r="B98" s="24"/>
      <c r="C98" s="46"/>
    </row>
    <row r="99" spans="1:3" s="3" customFormat="1" x14ac:dyDescent="0.3">
      <c r="A99" s="26"/>
      <c r="B99" s="24"/>
      <c r="C99" s="46"/>
    </row>
    <row r="100" spans="1:3" s="3" customFormat="1" x14ac:dyDescent="0.3">
      <c r="A100" s="26"/>
      <c r="B100" s="24"/>
      <c r="C100" s="46"/>
    </row>
    <row r="101" spans="1:3" s="3" customFormat="1" x14ac:dyDescent="0.3">
      <c r="A101" s="26"/>
      <c r="B101" s="24"/>
      <c r="C101" s="46"/>
    </row>
    <row r="102" spans="1:3" s="3" customFormat="1" x14ac:dyDescent="0.3">
      <c r="A102" s="26"/>
      <c r="B102" s="24"/>
      <c r="C102" s="46"/>
    </row>
    <row r="103" spans="1:3" s="3" customFormat="1" x14ac:dyDescent="0.3">
      <c r="A103" s="26"/>
      <c r="B103" s="24"/>
      <c r="C103" s="46"/>
    </row>
    <row r="104" spans="1:3" s="3" customFormat="1" x14ac:dyDescent="0.3">
      <c r="A104" s="26"/>
      <c r="B104" s="24"/>
      <c r="C104" s="46"/>
    </row>
    <row r="105" spans="1:3" s="3" customFormat="1" x14ac:dyDescent="0.3">
      <c r="A105" s="26"/>
      <c r="B105" s="24"/>
      <c r="C105" s="46"/>
    </row>
    <row r="106" spans="1:3" s="3" customFormat="1" x14ac:dyDescent="0.3">
      <c r="A106" s="26"/>
      <c r="B106" s="24"/>
      <c r="C106" s="46"/>
    </row>
    <row r="107" spans="1:3" s="3" customFormat="1" x14ac:dyDescent="0.3">
      <c r="A107" s="26"/>
      <c r="B107" s="24"/>
      <c r="C107" s="46"/>
    </row>
    <row r="108" spans="1:3" s="3" customFormat="1" x14ac:dyDescent="0.3">
      <c r="A108" s="26"/>
      <c r="B108" s="24"/>
      <c r="C108" s="46"/>
    </row>
    <row r="109" spans="1:3" s="3" customFormat="1" x14ac:dyDescent="0.3">
      <c r="A109" s="26"/>
      <c r="B109" s="24"/>
      <c r="C109" s="46"/>
    </row>
    <row r="110" spans="1:3" s="3" customFormat="1" x14ac:dyDescent="0.3">
      <c r="A110" s="26"/>
      <c r="B110" s="24"/>
      <c r="C110" s="46"/>
    </row>
    <row r="111" spans="1:3" s="3" customFormat="1" x14ac:dyDescent="0.3">
      <c r="A111" s="26"/>
      <c r="B111" s="24"/>
      <c r="C111" s="46"/>
    </row>
    <row r="112" spans="1:3" s="3" customFormat="1" x14ac:dyDescent="0.3">
      <c r="A112" s="26"/>
      <c r="B112" s="24"/>
      <c r="C112" s="46"/>
    </row>
    <row r="113" spans="1:3" s="3" customFormat="1" x14ac:dyDescent="0.3">
      <c r="A113" s="26"/>
      <c r="B113" s="24"/>
      <c r="C113" s="46"/>
    </row>
    <row r="114" spans="1:3" s="3" customFormat="1" x14ac:dyDescent="0.3">
      <c r="A114" s="26"/>
      <c r="B114" s="24"/>
      <c r="C114" s="46"/>
    </row>
    <row r="115" spans="1:3" s="3" customFormat="1" x14ac:dyDescent="0.3">
      <c r="A115" s="26"/>
      <c r="B115" s="24"/>
      <c r="C115" s="46"/>
    </row>
    <row r="116" spans="1:3" s="3" customFormat="1" x14ac:dyDescent="0.3">
      <c r="A116" s="26"/>
      <c r="B116" s="24"/>
      <c r="C116" s="46"/>
    </row>
    <row r="117" spans="1:3" s="3" customFormat="1" x14ac:dyDescent="0.3">
      <c r="A117" s="26"/>
      <c r="B117" s="24"/>
      <c r="C117" s="46"/>
    </row>
    <row r="118" spans="1:3" s="3" customFormat="1" x14ac:dyDescent="0.3">
      <c r="A118" s="26"/>
      <c r="B118" s="24"/>
      <c r="C118" s="46"/>
    </row>
    <row r="119" spans="1:3" s="3" customFormat="1" x14ac:dyDescent="0.3">
      <c r="A119" s="26"/>
      <c r="B119" s="24"/>
      <c r="C119" s="46"/>
    </row>
    <row r="120" spans="1:3" s="3" customFormat="1" x14ac:dyDescent="0.3">
      <c r="A120" s="26"/>
      <c r="B120" s="24"/>
      <c r="C120" s="46"/>
    </row>
    <row r="121" spans="1:3" s="3" customFormat="1" x14ac:dyDescent="0.3">
      <c r="A121" s="26"/>
      <c r="B121" s="24"/>
      <c r="C121" s="46"/>
    </row>
    <row r="122" spans="1:3" s="3" customFormat="1" x14ac:dyDescent="0.3">
      <c r="A122" s="26"/>
      <c r="B122" s="24"/>
      <c r="C122" s="46"/>
    </row>
    <row r="123" spans="1:3" s="3" customFormat="1" x14ac:dyDescent="0.3">
      <c r="A123" s="26"/>
      <c r="B123" s="24"/>
      <c r="C123" s="46"/>
    </row>
    <row r="124" spans="1:3" s="3" customFormat="1" x14ac:dyDescent="0.3">
      <c r="A124" s="26"/>
      <c r="B124" s="24"/>
      <c r="C124" s="46"/>
    </row>
    <row r="125" spans="1:3" s="3" customFormat="1" x14ac:dyDescent="0.3">
      <c r="A125" s="26"/>
      <c r="B125" s="24"/>
      <c r="C125" s="46"/>
    </row>
    <row r="126" spans="1:3" s="3" customFormat="1" x14ac:dyDescent="0.3">
      <c r="A126" s="26"/>
      <c r="B126" s="24"/>
      <c r="C126" s="46"/>
    </row>
    <row r="127" spans="1:3" s="3" customFormat="1" x14ac:dyDescent="0.3">
      <c r="A127" s="26"/>
      <c r="B127" s="24"/>
      <c r="C127" s="46"/>
    </row>
    <row r="128" spans="1:3" s="3" customFormat="1" x14ac:dyDescent="0.3">
      <c r="A128" s="26"/>
      <c r="B128" s="24"/>
      <c r="C128" s="46"/>
    </row>
    <row r="129" spans="1:3" s="3" customFormat="1" x14ac:dyDescent="0.3">
      <c r="A129" s="26"/>
      <c r="B129" s="24"/>
      <c r="C129" s="46"/>
    </row>
    <row r="130" spans="1:3" s="3" customFormat="1" x14ac:dyDescent="0.3">
      <c r="A130" s="26"/>
      <c r="B130" s="24"/>
      <c r="C130" s="46"/>
    </row>
    <row r="131" spans="1:3" s="3" customFormat="1" x14ac:dyDescent="0.3">
      <c r="A131" s="26"/>
      <c r="B131" s="24"/>
      <c r="C131" s="46"/>
    </row>
    <row r="132" spans="1:3" s="3" customFormat="1" x14ac:dyDescent="0.3">
      <c r="A132" s="26"/>
      <c r="B132" s="24"/>
      <c r="C132" s="46"/>
    </row>
  </sheetData>
  <mergeCells count="13">
    <mergeCell ref="A1:C2"/>
    <mergeCell ref="D1:D2"/>
    <mergeCell ref="B7:C7"/>
    <mergeCell ref="B10:C10"/>
    <mergeCell ref="A4:D4"/>
    <mergeCell ref="B22:C22"/>
    <mergeCell ref="B26:C26"/>
    <mergeCell ref="B18:C18"/>
    <mergeCell ref="B24:C24"/>
    <mergeCell ref="B31:C31"/>
    <mergeCell ref="B28:C28"/>
    <mergeCell ref="B30:C30"/>
    <mergeCell ref="B20:C20"/>
  </mergeCells>
  <hyperlinks>
    <hyperlink ref="D1:D2" location="'Menu principal'!A1" display="Menu principal" xr:uid="{A22B97A9-7E06-4AAE-B054-06661D19481E}"/>
  </hyperlinks>
  <pageMargins left="0.7" right="0.7" top="0.75" bottom="0.75" header="0.3" footer="0.3"/>
  <pageSetup paperSize="9" orientation="portrait" horizontalDpi="30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D42B1-9322-4CC0-A6FD-445E075A46F4}">
  <sheetPr codeName="Feuil14"/>
  <dimension ref="A1:D144"/>
  <sheetViews>
    <sheetView showGridLines="0" zoomScale="90" zoomScaleNormal="90" workbookViewId="0">
      <pane ySplit="3" topLeftCell="A4" activePane="bottomLeft" state="frozen"/>
      <selection pane="bottomLeft" activeCell="D15" sqref="D15"/>
    </sheetView>
  </sheetViews>
  <sheetFormatPr baseColWidth="10" defaultColWidth="10.88671875" defaultRowHeight="13.8" x14ac:dyDescent="0.3"/>
  <cols>
    <col min="1" max="1" width="5.88671875" style="31" customWidth="1"/>
    <col min="2" max="2" width="109.5546875" style="25" customWidth="1"/>
    <col min="3" max="3" width="39.44140625" style="49" customWidth="1"/>
    <col min="4" max="4" width="13.5546875" style="7" customWidth="1"/>
    <col min="5" max="16384" width="10.88671875" style="7"/>
  </cols>
  <sheetData>
    <row r="1" spans="1:4" s="2" customFormat="1" ht="14.4" x14ac:dyDescent="0.3">
      <c r="A1" s="313" t="s">
        <v>87</v>
      </c>
      <c r="B1" s="313"/>
      <c r="C1" s="313"/>
      <c r="D1" s="364" t="s">
        <v>7</v>
      </c>
    </row>
    <row r="2" spans="1:4" s="2" customFormat="1" ht="14.4" x14ac:dyDescent="0.3">
      <c r="A2" s="313"/>
      <c r="B2" s="313"/>
      <c r="C2" s="313"/>
      <c r="D2" s="364"/>
    </row>
    <row r="3" spans="1:4" s="2" customFormat="1" ht="14.4" x14ac:dyDescent="0.3">
      <c r="A3" s="38"/>
      <c r="B3" s="21"/>
      <c r="C3" s="45"/>
    </row>
    <row r="4" spans="1:4" s="2" customFormat="1" ht="14.4" x14ac:dyDescent="0.3">
      <c r="A4" s="38"/>
      <c r="B4" s="21"/>
      <c r="C4" s="45"/>
    </row>
    <row r="5" spans="1:4" s="4" customFormat="1" ht="18.899999999999999" customHeight="1" x14ac:dyDescent="0.3">
      <c r="A5" s="390" t="s">
        <v>155</v>
      </c>
      <c r="B5" s="390"/>
    </row>
    <row r="6" spans="1:4" s="3" customFormat="1" ht="33.9" customHeight="1" x14ac:dyDescent="0.3">
      <c r="A6" s="392" t="s">
        <v>181</v>
      </c>
      <c r="B6" s="392"/>
      <c r="C6" s="392"/>
    </row>
    <row r="7" spans="1:4" s="2" customFormat="1" ht="8.1" customHeight="1" x14ac:dyDescent="0.3">
      <c r="A7" s="38"/>
      <c r="B7" s="21"/>
      <c r="C7" s="45"/>
    </row>
    <row r="8" spans="1:4" s="4" customFormat="1" ht="18.899999999999999" customHeight="1" x14ac:dyDescent="0.3">
      <c r="A8" s="390" t="s">
        <v>88</v>
      </c>
      <c r="B8" s="390"/>
    </row>
    <row r="9" spans="1:4" s="3" customFormat="1" ht="61.5" customHeight="1" x14ac:dyDescent="0.3">
      <c r="A9" s="391" t="s">
        <v>277</v>
      </c>
      <c r="B9" s="391"/>
      <c r="C9" s="391"/>
    </row>
    <row r="10" spans="1:4" s="3" customFormat="1" x14ac:dyDescent="0.3">
      <c r="A10" s="39"/>
    </row>
    <row r="11" spans="1:4" s="4" customFormat="1" ht="18.899999999999999" customHeight="1" x14ac:dyDescent="0.3">
      <c r="A11" s="390" t="s">
        <v>89</v>
      </c>
      <c r="B11" s="390"/>
    </row>
    <row r="12" spans="1:4" s="3" customFormat="1" ht="60" customHeight="1" x14ac:dyDescent="0.3">
      <c r="A12" s="393" t="s">
        <v>278</v>
      </c>
      <c r="B12" s="393"/>
      <c r="C12" s="393"/>
    </row>
    <row r="13" spans="1:4" s="3" customFormat="1" x14ac:dyDescent="0.3">
      <c r="A13" s="5"/>
    </row>
    <row r="14" spans="1:4" s="4" customFormat="1" ht="18.899999999999999" customHeight="1" x14ac:dyDescent="0.3">
      <c r="A14" s="389" t="s">
        <v>90</v>
      </c>
      <c r="B14" s="389"/>
      <c r="C14" s="389"/>
    </row>
    <row r="15" spans="1:4" s="4" customFormat="1" ht="46.5" customHeight="1" x14ac:dyDescent="0.3">
      <c r="A15" s="392" t="s">
        <v>279</v>
      </c>
      <c r="B15" s="392"/>
      <c r="C15" s="392"/>
    </row>
    <row r="16" spans="1:4" s="4" customFormat="1" ht="12.75" customHeight="1" x14ac:dyDescent="0.3">
      <c r="A16" s="385"/>
      <c r="B16" s="385"/>
      <c r="C16" s="385"/>
    </row>
    <row r="17" spans="1:3" s="3" customFormat="1" ht="18.75" customHeight="1" x14ac:dyDescent="0.3">
      <c r="A17" s="284" t="s">
        <v>91</v>
      </c>
      <c r="B17" s="4"/>
    </row>
    <row r="18" spans="1:3" s="4" customFormat="1" ht="26.4" customHeight="1" x14ac:dyDescent="0.3">
      <c r="A18" s="392" t="s">
        <v>280</v>
      </c>
      <c r="B18" s="392"/>
      <c r="C18" s="392"/>
    </row>
    <row r="19" spans="1:3" s="4" customFormat="1" ht="14.25" customHeight="1" x14ac:dyDescent="0.3">
      <c r="A19" s="395"/>
      <c r="B19" s="395"/>
    </row>
    <row r="20" spans="1:3" s="4" customFormat="1" ht="18.75" customHeight="1" x14ac:dyDescent="0.3">
      <c r="A20" s="389" t="s">
        <v>281</v>
      </c>
      <c r="B20" s="389"/>
      <c r="C20" s="389"/>
    </row>
    <row r="21" spans="1:3" s="3" customFormat="1" ht="116.25" customHeight="1" x14ac:dyDescent="0.3">
      <c r="A21" s="396" t="s">
        <v>380</v>
      </c>
      <c r="B21" s="396"/>
      <c r="C21" s="396"/>
    </row>
    <row r="22" spans="1:3" s="4" customFormat="1" ht="10.5" customHeight="1" x14ac:dyDescent="0.3">
      <c r="A22" s="385"/>
      <c r="B22" s="385"/>
      <c r="C22" s="385"/>
    </row>
    <row r="23" spans="1:3" s="3" customFormat="1" ht="18.75" customHeight="1" x14ac:dyDescent="0.3">
      <c r="A23" s="394" t="s">
        <v>92</v>
      </c>
      <c r="B23" s="394"/>
      <c r="C23" s="24"/>
    </row>
    <row r="24" spans="1:3" s="4" customFormat="1" ht="36.6" customHeight="1" x14ac:dyDescent="0.3">
      <c r="A24" s="392" t="s">
        <v>289</v>
      </c>
      <c r="B24" s="392"/>
      <c r="C24" s="392"/>
    </row>
    <row r="25" spans="1:3" s="3" customFormat="1" x14ac:dyDescent="0.3">
      <c r="A25" s="52"/>
      <c r="B25" s="4"/>
      <c r="C25" s="24"/>
    </row>
    <row r="26" spans="1:3" s="4" customFormat="1" ht="18.899999999999999" customHeight="1" x14ac:dyDescent="0.3">
      <c r="A26" s="389" t="s">
        <v>93</v>
      </c>
      <c r="B26" s="389"/>
      <c r="C26" s="389"/>
    </row>
    <row r="27" spans="1:3" s="3" customFormat="1" ht="45.6" customHeight="1" x14ac:dyDescent="0.3">
      <c r="A27" s="393" t="s">
        <v>282</v>
      </c>
      <c r="B27" s="393"/>
      <c r="C27" s="393"/>
    </row>
    <row r="28" spans="1:3" s="3" customFormat="1" x14ac:dyDescent="0.3">
      <c r="A28" s="91"/>
      <c r="B28" s="91"/>
      <c r="C28" s="91"/>
    </row>
    <row r="29" spans="1:3" s="3" customFormat="1" x14ac:dyDescent="0.3">
      <c r="A29" s="389" t="s">
        <v>98</v>
      </c>
      <c r="B29" s="389"/>
      <c r="C29" s="389"/>
    </row>
    <row r="30" spans="1:3" s="4" customFormat="1" ht="25.5" customHeight="1" x14ac:dyDescent="0.3">
      <c r="A30" s="393" t="s">
        <v>283</v>
      </c>
      <c r="B30" s="393"/>
      <c r="C30" s="393"/>
    </row>
    <row r="31" spans="1:3" s="3" customFormat="1" x14ac:dyDescent="0.3">
      <c r="A31" s="385"/>
      <c r="B31" s="385"/>
      <c r="C31" s="4"/>
    </row>
    <row r="32" spans="1:3" s="3" customFormat="1" x14ac:dyDescent="0.3">
      <c r="A32" s="394" t="s">
        <v>99</v>
      </c>
      <c r="B32" s="394"/>
      <c r="C32" s="394"/>
    </row>
    <row r="33" spans="1:3" s="3" customFormat="1" ht="32.4" customHeight="1" x14ac:dyDescent="0.3">
      <c r="A33" s="393" t="s">
        <v>101</v>
      </c>
      <c r="B33" s="393"/>
      <c r="C33" s="393"/>
    </row>
    <row r="34" spans="1:3" s="3" customFormat="1" x14ac:dyDescent="0.3">
      <c r="A34" s="91"/>
      <c r="B34" s="91"/>
      <c r="C34" s="91"/>
    </row>
    <row r="35" spans="1:3" s="4" customFormat="1" ht="18.899999999999999" customHeight="1" x14ac:dyDescent="0.3">
      <c r="A35" s="389" t="s">
        <v>100</v>
      </c>
      <c r="B35" s="389"/>
      <c r="C35" s="389"/>
    </row>
    <row r="36" spans="1:3" s="3" customFormat="1" ht="30" customHeight="1" x14ac:dyDescent="0.3">
      <c r="A36" s="393" t="s">
        <v>102</v>
      </c>
      <c r="B36" s="393"/>
      <c r="C36" s="393"/>
    </row>
    <row r="37" spans="1:3" s="3" customFormat="1" x14ac:dyDescent="0.3">
      <c r="A37" s="91"/>
      <c r="B37" s="91"/>
      <c r="C37" s="91"/>
    </row>
    <row r="38" spans="1:3" s="4" customFormat="1" ht="18.899999999999999" customHeight="1" x14ac:dyDescent="0.3">
      <c r="A38" s="389" t="s">
        <v>97</v>
      </c>
      <c r="B38" s="389"/>
      <c r="C38" s="389"/>
    </row>
    <row r="39" spans="1:3" s="3" customFormat="1" ht="40.5" customHeight="1" x14ac:dyDescent="0.3">
      <c r="A39" s="393" t="s">
        <v>103</v>
      </c>
      <c r="B39" s="393"/>
      <c r="C39" s="393"/>
    </row>
    <row r="40" spans="1:3" s="3" customFormat="1" ht="18.899999999999999" customHeight="1" x14ac:dyDescent="0.3">
      <c r="A40" s="91"/>
      <c r="B40" s="91" t="s">
        <v>105</v>
      </c>
      <c r="C40" s="91"/>
    </row>
    <row r="41" spans="1:3" s="3" customFormat="1" x14ac:dyDescent="0.3">
      <c r="A41" s="389" t="s">
        <v>104</v>
      </c>
      <c r="B41" s="389"/>
      <c r="C41" s="389"/>
    </row>
    <row r="42" spans="1:3" s="4" customFormat="1" ht="25.5" customHeight="1" x14ac:dyDescent="0.3">
      <c r="A42" s="393" t="s">
        <v>284</v>
      </c>
      <c r="B42" s="393"/>
      <c r="C42" s="393"/>
    </row>
    <row r="43" spans="1:3" s="3" customFormat="1" x14ac:dyDescent="0.3">
      <c r="A43" s="385"/>
      <c r="B43" s="385"/>
      <c r="C43" s="4"/>
    </row>
    <row r="44" spans="1:3" s="4" customFormat="1" x14ac:dyDescent="0.3">
      <c r="A44" s="389" t="s">
        <v>106</v>
      </c>
      <c r="B44" s="389"/>
    </row>
    <row r="45" spans="1:3" s="3" customFormat="1" x14ac:dyDescent="0.3">
      <c r="A45" s="398" t="s">
        <v>285</v>
      </c>
      <c r="B45" s="398"/>
      <c r="C45" s="398"/>
    </row>
    <row r="46" spans="1:3" s="3" customFormat="1" x14ac:dyDescent="0.3">
      <c r="A46" s="24"/>
      <c r="B46" s="4"/>
      <c r="C46" s="24"/>
    </row>
    <row r="47" spans="1:3" s="4" customFormat="1" x14ac:dyDescent="0.3">
      <c r="A47" s="389" t="s">
        <v>107</v>
      </c>
      <c r="B47" s="389"/>
      <c r="C47" s="389"/>
    </row>
    <row r="48" spans="1:3" s="3" customFormat="1" x14ac:dyDescent="0.3">
      <c r="A48" s="24" t="s">
        <v>286</v>
      </c>
      <c r="B48" s="4"/>
      <c r="C48" s="24"/>
    </row>
    <row r="49" spans="1:3" s="3" customFormat="1" x14ac:dyDescent="0.3">
      <c r="A49" s="24"/>
      <c r="B49" s="4"/>
      <c r="C49" s="24"/>
    </row>
    <row r="50" spans="1:3" s="3" customFormat="1" x14ac:dyDescent="0.3">
      <c r="A50" s="283" t="s">
        <v>287</v>
      </c>
      <c r="B50" s="4"/>
      <c r="C50" s="24"/>
    </row>
    <row r="51" spans="1:3" s="3" customFormat="1" x14ac:dyDescent="0.3">
      <c r="A51" s="24" t="s">
        <v>288</v>
      </c>
      <c r="B51" s="4"/>
      <c r="C51" s="24"/>
    </row>
    <row r="52" spans="1:3" s="3" customFormat="1" x14ac:dyDescent="0.3">
      <c r="A52" s="24"/>
      <c r="B52" s="4"/>
      <c r="C52" s="24"/>
    </row>
    <row r="53" spans="1:3" s="3" customFormat="1" x14ac:dyDescent="0.3">
      <c r="A53" s="283" t="s">
        <v>108</v>
      </c>
      <c r="B53" s="4"/>
      <c r="C53" s="24"/>
    </row>
    <row r="54" spans="1:3" s="3" customFormat="1" x14ac:dyDescent="0.3">
      <c r="A54" s="24" t="s">
        <v>182</v>
      </c>
      <c r="B54" s="4"/>
      <c r="C54" s="24"/>
    </row>
    <row r="55" spans="1:3" s="3" customFormat="1" x14ac:dyDescent="0.3">
      <c r="A55" s="24"/>
      <c r="B55" s="4"/>
      <c r="C55" s="24"/>
    </row>
    <row r="56" spans="1:3" s="3" customFormat="1" x14ac:dyDescent="0.3">
      <c r="A56" s="283" t="s">
        <v>110</v>
      </c>
      <c r="B56" s="4"/>
      <c r="C56" s="24"/>
    </row>
    <row r="57" spans="1:3" s="3" customFormat="1" ht="48.6" customHeight="1" x14ac:dyDescent="0.3">
      <c r="A57" s="393" t="s">
        <v>109</v>
      </c>
      <c r="B57" s="393"/>
      <c r="C57" s="393"/>
    </row>
    <row r="58" spans="1:3" s="3" customFormat="1" x14ac:dyDescent="0.3">
      <c r="A58" s="24"/>
      <c r="B58" s="4"/>
      <c r="C58" s="24"/>
    </row>
    <row r="59" spans="1:3" s="3" customFormat="1" x14ac:dyDescent="0.3">
      <c r="A59" s="283" t="s">
        <v>111</v>
      </c>
      <c r="B59" s="4"/>
      <c r="C59" s="24"/>
    </row>
    <row r="60" spans="1:3" s="3" customFormat="1" ht="150" customHeight="1" x14ac:dyDescent="0.3">
      <c r="A60" s="393" t="s">
        <v>112</v>
      </c>
      <c r="B60" s="393"/>
      <c r="C60" s="393"/>
    </row>
    <row r="61" spans="1:3" s="3" customFormat="1" x14ac:dyDescent="0.3">
      <c r="A61" s="24"/>
      <c r="B61" s="4"/>
      <c r="C61" s="24"/>
    </row>
    <row r="62" spans="1:3" s="3" customFormat="1" x14ac:dyDescent="0.3">
      <c r="A62" s="283" t="s">
        <v>114</v>
      </c>
      <c r="B62" s="4"/>
      <c r="C62" s="24"/>
    </row>
    <row r="63" spans="1:3" s="3" customFormat="1" ht="78" customHeight="1" x14ac:dyDescent="0.3">
      <c r="A63" s="393" t="s">
        <v>113</v>
      </c>
      <c r="B63" s="397"/>
      <c r="C63" s="397"/>
    </row>
    <row r="64" spans="1:3" s="3" customFormat="1" x14ac:dyDescent="0.3">
      <c r="A64" s="24"/>
      <c r="B64" s="4"/>
      <c r="C64" s="24"/>
    </row>
    <row r="65" spans="1:3" s="3" customFormat="1" x14ac:dyDescent="0.3">
      <c r="A65" s="283" t="s">
        <v>115</v>
      </c>
      <c r="B65" s="4"/>
      <c r="C65" s="24"/>
    </row>
    <row r="66" spans="1:3" s="3" customFormat="1" ht="68.099999999999994" customHeight="1" x14ac:dyDescent="0.3">
      <c r="A66" s="393" t="s">
        <v>116</v>
      </c>
      <c r="B66" s="397"/>
      <c r="C66" s="397"/>
    </row>
    <row r="67" spans="1:3" s="3" customFormat="1" x14ac:dyDescent="0.3">
      <c r="A67" s="24"/>
      <c r="B67" s="4"/>
      <c r="C67" s="24"/>
    </row>
    <row r="68" spans="1:3" s="3" customFormat="1" x14ac:dyDescent="0.3">
      <c r="A68" s="283" t="s">
        <v>118</v>
      </c>
      <c r="B68" s="4"/>
      <c r="C68" s="24"/>
    </row>
    <row r="69" spans="1:3" s="3" customFormat="1" ht="45" customHeight="1" x14ac:dyDescent="0.3">
      <c r="A69" s="393" t="s">
        <v>117</v>
      </c>
      <c r="B69" s="397"/>
      <c r="C69" s="397"/>
    </row>
    <row r="70" spans="1:3" s="3" customFormat="1" x14ac:dyDescent="0.3">
      <c r="A70" s="24"/>
      <c r="B70" s="4"/>
      <c r="C70" s="24"/>
    </row>
    <row r="71" spans="1:3" s="3" customFormat="1" x14ac:dyDescent="0.3">
      <c r="A71" s="283" t="s">
        <v>119</v>
      </c>
      <c r="B71" s="4"/>
      <c r="C71" s="24"/>
    </row>
    <row r="72" spans="1:3" s="3" customFormat="1" ht="37.5" customHeight="1" x14ac:dyDescent="0.3">
      <c r="A72" s="393" t="s">
        <v>120</v>
      </c>
      <c r="B72" s="397"/>
      <c r="C72" s="397"/>
    </row>
    <row r="73" spans="1:3" s="3" customFormat="1" x14ac:dyDescent="0.3">
      <c r="A73" s="24"/>
      <c r="B73" s="4"/>
      <c r="C73" s="24"/>
    </row>
    <row r="74" spans="1:3" s="3" customFormat="1" x14ac:dyDescent="0.3">
      <c r="A74" s="283" t="s">
        <v>122</v>
      </c>
      <c r="B74" s="4"/>
      <c r="C74" s="24"/>
    </row>
    <row r="75" spans="1:3" s="3" customFormat="1" ht="39" customHeight="1" x14ac:dyDescent="0.3">
      <c r="A75" s="393" t="s">
        <v>121</v>
      </c>
      <c r="B75" s="397"/>
      <c r="C75" s="397"/>
    </row>
    <row r="76" spans="1:3" s="3" customFormat="1" x14ac:dyDescent="0.3">
      <c r="A76" s="24"/>
      <c r="B76" s="4"/>
      <c r="C76" s="24"/>
    </row>
    <row r="77" spans="1:3" s="3" customFormat="1" x14ac:dyDescent="0.3">
      <c r="A77" s="283" t="s">
        <v>123</v>
      </c>
      <c r="B77" s="4"/>
      <c r="C77" s="24"/>
    </row>
    <row r="78" spans="1:3" s="3" customFormat="1" ht="39.9" customHeight="1" x14ac:dyDescent="0.3">
      <c r="A78" s="393" t="s">
        <v>124</v>
      </c>
      <c r="B78" s="397"/>
      <c r="C78" s="397"/>
    </row>
    <row r="79" spans="1:3" s="3" customFormat="1" x14ac:dyDescent="0.3">
      <c r="A79" s="24"/>
      <c r="B79" s="46"/>
      <c r="C79" s="24"/>
    </row>
    <row r="80" spans="1:3" s="3" customFormat="1" ht="18" customHeight="1" x14ac:dyDescent="0.3">
      <c r="A80" s="394" t="s">
        <v>148</v>
      </c>
      <c r="B80" s="394"/>
      <c r="C80" s="131"/>
    </row>
    <row r="81" spans="1:3" s="3" customFormat="1" ht="27.9" customHeight="1" x14ac:dyDescent="0.3">
      <c r="A81" s="393" t="s">
        <v>149</v>
      </c>
      <c r="B81" s="393"/>
      <c r="C81" s="393"/>
    </row>
    <row r="82" spans="1:3" s="3" customFormat="1" x14ac:dyDescent="0.3">
      <c r="A82" s="24"/>
      <c r="B82" s="46"/>
      <c r="C82" s="24"/>
    </row>
    <row r="83" spans="1:3" s="3" customFormat="1" x14ac:dyDescent="0.3">
      <c r="A83" s="283" t="s">
        <v>159</v>
      </c>
      <c r="B83" s="4"/>
      <c r="C83" s="24"/>
    </row>
    <row r="84" spans="1:3" s="3" customFormat="1" ht="27.9" customHeight="1" x14ac:dyDescent="0.3">
      <c r="A84" s="393" t="s">
        <v>158</v>
      </c>
      <c r="B84" s="397"/>
      <c r="C84" s="397"/>
    </row>
    <row r="85" spans="1:3" s="3" customFormat="1" x14ac:dyDescent="0.3">
      <c r="A85" s="24"/>
      <c r="B85" s="46"/>
      <c r="C85" s="24"/>
    </row>
    <row r="86" spans="1:3" s="3" customFormat="1" x14ac:dyDescent="0.3">
      <c r="A86" s="24"/>
      <c r="B86" s="46"/>
      <c r="C86" s="24"/>
    </row>
    <row r="87" spans="1:3" s="3" customFormat="1" x14ac:dyDescent="0.3">
      <c r="A87" s="24"/>
      <c r="B87" s="46"/>
      <c r="C87" s="24"/>
    </row>
    <row r="88" spans="1:3" s="3" customFormat="1" x14ac:dyDescent="0.3">
      <c r="A88" s="24"/>
      <c r="B88" s="46"/>
      <c r="C88" s="24"/>
    </row>
    <row r="89" spans="1:3" s="3" customFormat="1" x14ac:dyDescent="0.3">
      <c r="A89" s="24"/>
      <c r="B89" s="46"/>
      <c r="C89" s="24"/>
    </row>
    <row r="90" spans="1:3" s="3" customFormat="1" x14ac:dyDescent="0.3">
      <c r="A90" s="24"/>
      <c r="B90" s="46"/>
      <c r="C90" s="24"/>
    </row>
    <row r="91" spans="1:3" s="3" customFormat="1" x14ac:dyDescent="0.3">
      <c r="A91" s="24"/>
      <c r="B91" s="46"/>
      <c r="C91" s="24"/>
    </row>
    <row r="92" spans="1:3" s="3" customFormat="1" x14ac:dyDescent="0.3">
      <c r="A92" s="24"/>
      <c r="B92" s="46"/>
      <c r="C92" s="24"/>
    </row>
    <row r="93" spans="1:3" s="3" customFormat="1" x14ac:dyDescent="0.3">
      <c r="A93" s="24"/>
      <c r="B93" s="46"/>
      <c r="C93" s="24"/>
    </row>
    <row r="94" spans="1:3" s="3" customFormat="1" x14ac:dyDescent="0.3">
      <c r="A94" s="24"/>
      <c r="B94" s="46"/>
      <c r="C94" s="24"/>
    </row>
    <row r="95" spans="1:3" s="3" customFormat="1" x14ac:dyDescent="0.3">
      <c r="A95" s="24"/>
      <c r="B95" s="46"/>
      <c r="C95" s="24"/>
    </row>
    <row r="96" spans="1:3" s="3" customFormat="1" x14ac:dyDescent="0.3">
      <c r="A96" s="24"/>
      <c r="B96" s="46"/>
      <c r="C96" s="24"/>
    </row>
    <row r="97" spans="1:3" s="3" customFormat="1" x14ac:dyDescent="0.3">
      <c r="A97" s="24"/>
      <c r="B97" s="46"/>
      <c r="C97" s="24"/>
    </row>
    <row r="98" spans="1:3" s="3" customFormat="1" x14ac:dyDescent="0.3">
      <c r="A98" s="24"/>
      <c r="B98" s="46"/>
      <c r="C98" s="24"/>
    </row>
    <row r="99" spans="1:3" s="3" customFormat="1" x14ac:dyDescent="0.3">
      <c r="A99" s="24"/>
      <c r="B99" s="46"/>
      <c r="C99" s="24"/>
    </row>
    <row r="100" spans="1:3" s="3" customFormat="1" x14ac:dyDescent="0.3">
      <c r="A100" s="24"/>
      <c r="B100" s="46"/>
      <c r="C100" s="24"/>
    </row>
    <row r="101" spans="1:3" s="3" customFormat="1" x14ac:dyDescent="0.3">
      <c r="A101" s="24"/>
      <c r="B101" s="46"/>
      <c r="C101" s="24"/>
    </row>
    <row r="102" spans="1:3" s="3" customFormat="1" x14ac:dyDescent="0.3">
      <c r="A102" s="24"/>
      <c r="B102" s="46"/>
      <c r="C102" s="24"/>
    </row>
    <row r="103" spans="1:3" s="3" customFormat="1" x14ac:dyDescent="0.3">
      <c r="A103" s="24"/>
      <c r="B103" s="46"/>
      <c r="C103" s="24"/>
    </row>
    <row r="104" spans="1:3" s="3" customFormat="1" x14ac:dyDescent="0.3">
      <c r="A104" s="24"/>
      <c r="B104" s="46"/>
      <c r="C104" s="24"/>
    </row>
    <row r="105" spans="1:3" s="3" customFormat="1" x14ac:dyDescent="0.3">
      <c r="A105" s="24"/>
      <c r="B105" s="46"/>
      <c r="C105" s="24"/>
    </row>
    <row r="106" spans="1:3" s="3" customFormat="1" x14ac:dyDescent="0.3">
      <c r="A106" s="24"/>
      <c r="B106" s="46"/>
      <c r="C106" s="24"/>
    </row>
    <row r="107" spans="1:3" s="3" customFormat="1" x14ac:dyDescent="0.3">
      <c r="A107" s="24"/>
      <c r="B107" s="46"/>
      <c r="C107" s="24"/>
    </row>
    <row r="108" spans="1:3" s="3" customFormat="1" x14ac:dyDescent="0.3">
      <c r="A108" s="24"/>
      <c r="B108" s="46"/>
      <c r="C108" s="24"/>
    </row>
    <row r="109" spans="1:3" s="3" customFormat="1" x14ac:dyDescent="0.3">
      <c r="A109" s="24"/>
      <c r="B109" s="46"/>
      <c r="C109" s="24"/>
    </row>
    <row r="110" spans="1:3" s="3" customFormat="1" x14ac:dyDescent="0.3">
      <c r="A110" s="24"/>
      <c r="B110" s="46"/>
      <c r="C110" s="24"/>
    </row>
    <row r="111" spans="1:3" s="3" customFormat="1" x14ac:dyDescent="0.3">
      <c r="A111" s="26"/>
      <c r="B111" s="24"/>
      <c r="C111" s="46"/>
    </row>
    <row r="112" spans="1:3" s="3" customFormat="1" x14ac:dyDescent="0.3">
      <c r="A112" s="26"/>
      <c r="B112" s="24"/>
      <c r="C112" s="46"/>
    </row>
    <row r="113" spans="1:3" s="3" customFormat="1" x14ac:dyDescent="0.3">
      <c r="A113" s="26"/>
      <c r="B113" s="24"/>
      <c r="C113" s="46"/>
    </row>
    <row r="114" spans="1:3" s="3" customFormat="1" x14ac:dyDescent="0.3">
      <c r="A114" s="26"/>
      <c r="B114" s="24"/>
      <c r="C114" s="46"/>
    </row>
    <row r="115" spans="1:3" s="3" customFormat="1" x14ac:dyDescent="0.3">
      <c r="A115" s="26"/>
      <c r="B115" s="24"/>
      <c r="C115" s="46"/>
    </row>
    <row r="116" spans="1:3" s="3" customFormat="1" x14ac:dyDescent="0.3">
      <c r="A116" s="26"/>
      <c r="B116" s="24"/>
      <c r="C116" s="46"/>
    </row>
    <row r="117" spans="1:3" s="3" customFormat="1" x14ac:dyDescent="0.3">
      <c r="A117" s="26"/>
      <c r="B117" s="24"/>
      <c r="C117" s="46"/>
    </row>
    <row r="118" spans="1:3" s="3" customFormat="1" x14ac:dyDescent="0.3">
      <c r="A118" s="26"/>
      <c r="B118" s="24"/>
      <c r="C118" s="46"/>
    </row>
    <row r="119" spans="1:3" s="3" customFormat="1" x14ac:dyDescent="0.3">
      <c r="A119" s="26"/>
      <c r="B119" s="24"/>
      <c r="C119" s="46"/>
    </row>
    <row r="120" spans="1:3" s="3" customFormat="1" x14ac:dyDescent="0.3">
      <c r="A120" s="26"/>
      <c r="B120" s="24"/>
      <c r="C120" s="46"/>
    </row>
    <row r="121" spans="1:3" s="3" customFormat="1" x14ac:dyDescent="0.3">
      <c r="A121" s="26"/>
      <c r="B121" s="24"/>
      <c r="C121" s="46"/>
    </row>
    <row r="122" spans="1:3" s="3" customFormat="1" x14ac:dyDescent="0.3">
      <c r="A122" s="26"/>
      <c r="B122" s="24"/>
      <c r="C122" s="46"/>
    </row>
    <row r="123" spans="1:3" s="3" customFormat="1" x14ac:dyDescent="0.3">
      <c r="A123" s="26"/>
      <c r="B123" s="24"/>
      <c r="C123" s="46"/>
    </row>
    <row r="124" spans="1:3" s="3" customFormat="1" x14ac:dyDescent="0.3">
      <c r="A124" s="26"/>
      <c r="B124" s="24"/>
      <c r="C124" s="46"/>
    </row>
    <row r="125" spans="1:3" s="3" customFormat="1" x14ac:dyDescent="0.3">
      <c r="A125" s="26"/>
      <c r="B125" s="24"/>
      <c r="C125" s="46"/>
    </row>
    <row r="126" spans="1:3" s="3" customFormat="1" x14ac:dyDescent="0.3">
      <c r="A126" s="26"/>
      <c r="B126" s="24"/>
      <c r="C126" s="46"/>
    </row>
    <row r="127" spans="1:3" s="3" customFormat="1" x14ac:dyDescent="0.3">
      <c r="A127" s="26"/>
      <c r="B127" s="24"/>
      <c r="C127" s="46"/>
    </row>
    <row r="128" spans="1:3" s="3" customFormat="1" x14ac:dyDescent="0.3">
      <c r="A128" s="26"/>
      <c r="B128" s="24"/>
      <c r="C128" s="46"/>
    </row>
    <row r="129" spans="1:3" s="3" customFormat="1" x14ac:dyDescent="0.3">
      <c r="A129" s="26"/>
      <c r="B129" s="24"/>
      <c r="C129" s="46"/>
    </row>
    <row r="130" spans="1:3" s="3" customFormat="1" x14ac:dyDescent="0.3">
      <c r="A130" s="26"/>
      <c r="B130" s="24"/>
      <c r="C130" s="46"/>
    </row>
    <row r="131" spans="1:3" s="3" customFormat="1" x14ac:dyDescent="0.3">
      <c r="A131" s="26"/>
      <c r="B131" s="24"/>
      <c r="C131" s="46"/>
    </row>
    <row r="132" spans="1:3" s="3" customFormat="1" x14ac:dyDescent="0.3">
      <c r="A132" s="26"/>
      <c r="B132" s="24"/>
      <c r="C132" s="46"/>
    </row>
    <row r="133" spans="1:3" s="3" customFormat="1" x14ac:dyDescent="0.3">
      <c r="A133" s="26"/>
      <c r="B133" s="24"/>
      <c r="C133" s="46"/>
    </row>
    <row r="134" spans="1:3" s="3" customFormat="1" x14ac:dyDescent="0.3">
      <c r="A134" s="26"/>
      <c r="B134" s="24"/>
      <c r="C134" s="46"/>
    </row>
    <row r="135" spans="1:3" s="3" customFormat="1" x14ac:dyDescent="0.3">
      <c r="A135" s="26"/>
      <c r="B135" s="24"/>
      <c r="C135" s="46"/>
    </row>
    <row r="136" spans="1:3" s="3" customFormat="1" x14ac:dyDescent="0.3">
      <c r="A136" s="26"/>
      <c r="B136" s="24"/>
      <c r="C136" s="46"/>
    </row>
    <row r="137" spans="1:3" s="3" customFormat="1" x14ac:dyDescent="0.3">
      <c r="A137" s="26"/>
      <c r="B137" s="24"/>
      <c r="C137" s="46"/>
    </row>
    <row r="138" spans="1:3" s="3" customFormat="1" x14ac:dyDescent="0.3">
      <c r="A138" s="26"/>
      <c r="B138" s="24"/>
      <c r="C138" s="46"/>
    </row>
    <row r="139" spans="1:3" s="3" customFormat="1" x14ac:dyDescent="0.3">
      <c r="A139" s="26"/>
      <c r="B139" s="24"/>
      <c r="C139" s="46"/>
    </row>
    <row r="140" spans="1:3" x14ac:dyDescent="0.3">
      <c r="A140" s="26"/>
      <c r="B140" s="24"/>
      <c r="C140" s="46"/>
    </row>
    <row r="141" spans="1:3" x14ac:dyDescent="0.3">
      <c r="A141" s="26"/>
      <c r="B141" s="24"/>
      <c r="C141" s="46"/>
    </row>
    <row r="142" spans="1:3" x14ac:dyDescent="0.3">
      <c r="A142" s="26"/>
      <c r="B142" s="24"/>
      <c r="C142" s="46"/>
    </row>
    <row r="143" spans="1:3" x14ac:dyDescent="0.3">
      <c r="A143" s="26"/>
      <c r="B143" s="24"/>
      <c r="C143" s="46"/>
    </row>
    <row r="144" spans="1:3" x14ac:dyDescent="0.3">
      <c r="A144" s="26"/>
      <c r="B144" s="24"/>
      <c r="C144" s="46"/>
    </row>
  </sheetData>
  <mergeCells count="46">
    <mergeCell ref="A45:C45"/>
    <mergeCell ref="A47:C47"/>
    <mergeCell ref="A60:C60"/>
    <mergeCell ref="A57:C57"/>
    <mergeCell ref="A63:C63"/>
    <mergeCell ref="A84:C84"/>
    <mergeCell ref="A80:B80"/>
    <mergeCell ref="A81:C81"/>
    <mergeCell ref="A66:C66"/>
    <mergeCell ref="A69:C69"/>
    <mergeCell ref="A72:C72"/>
    <mergeCell ref="A75:C75"/>
    <mergeCell ref="A78:C78"/>
    <mergeCell ref="A42:C42"/>
    <mergeCell ref="A44:B44"/>
    <mergeCell ref="A43:B43"/>
    <mergeCell ref="A33:C33"/>
    <mergeCell ref="A35:C35"/>
    <mergeCell ref="A36:C36"/>
    <mergeCell ref="A38:C38"/>
    <mergeCell ref="A39:C39"/>
    <mergeCell ref="A41:C41"/>
    <mergeCell ref="A29:C29"/>
    <mergeCell ref="A30:C30"/>
    <mergeCell ref="A32:C32"/>
    <mergeCell ref="A31:B31"/>
    <mergeCell ref="A1:C2"/>
    <mergeCell ref="A24:C24"/>
    <mergeCell ref="A23:B23"/>
    <mergeCell ref="A27:C27"/>
    <mergeCell ref="A19:B19"/>
    <mergeCell ref="A14:C14"/>
    <mergeCell ref="A16:C16"/>
    <mergeCell ref="A18:C18"/>
    <mergeCell ref="A20:C20"/>
    <mergeCell ref="A22:C22"/>
    <mergeCell ref="A15:C15"/>
    <mergeCell ref="A21:C21"/>
    <mergeCell ref="A26:C26"/>
    <mergeCell ref="D1:D2"/>
    <mergeCell ref="A8:B8"/>
    <mergeCell ref="A9:C9"/>
    <mergeCell ref="A5:B5"/>
    <mergeCell ref="A6:C6"/>
    <mergeCell ref="A12:C12"/>
    <mergeCell ref="A11:B11"/>
  </mergeCells>
  <hyperlinks>
    <hyperlink ref="D1:D2" location="'Menu principal'!A1" display="Menu principal" xr:uid="{143EF4D9-7238-489E-BD8C-523CEFA08F56}"/>
  </hyperlinks>
  <pageMargins left="0.7" right="0.7" top="0.75" bottom="0.75" header="0.3" footer="0.3"/>
  <pageSetup paperSize="9" orientation="portrait" horizontalDpi="30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4328E-0DA5-4B8B-AFA0-1CB3493A0BA9}">
  <sheetPr codeName="Feuil15"/>
  <dimension ref="A1:H5"/>
  <sheetViews>
    <sheetView workbookViewId="0">
      <selection activeCell="C3" sqref="C3"/>
    </sheetView>
  </sheetViews>
  <sheetFormatPr baseColWidth="10" defaultRowHeight="14.4" x14ac:dyDescent="0.3"/>
  <cols>
    <col min="3" max="3" width="14.88671875" bestFit="1" customWidth="1"/>
    <col min="4" max="4" width="14.88671875" customWidth="1"/>
    <col min="5" max="5" width="17.88671875" customWidth="1"/>
  </cols>
  <sheetData>
    <row r="1" spans="1:8" x14ac:dyDescent="0.3">
      <c r="A1" t="s">
        <v>30</v>
      </c>
      <c r="B1" t="s">
        <v>30</v>
      </c>
      <c r="C1" t="s">
        <v>30</v>
      </c>
      <c r="D1" t="s">
        <v>30</v>
      </c>
      <c r="E1" s="5" t="s">
        <v>9</v>
      </c>
      <c r="H1" s="5" t="s">
        <v>1</v>
      </c>
    </row>
    <row r="2" spans="1:8" x14ac:dyDescent="0.3">
      <c r="A2" t="s">
        <v>31</v>
      </c>
      <c r="B2" t="s">
        <v>31</v>
      </c>
      <c r="C2" t="s">
        <v>31</v>
      </c>
      <c r="D2" t="s">
        <v>31</v>
      </c>
      <c r="E2" s="5" t="s">
        <v>2</v>
      </c>
      <c r="H2" s="5" t="s">
        <v>4</v>
      </c>
    </row>
    <row r="3" spans="1:8" x14ac:dyDescent="0.3">
      <c r="C3" t="s">
        <v>130</v>
      </c>
      <c r="D3" t="s">
        <v>131</v>
      </c>
      <c r="E3" s="5" t="s">
        <v>3</v>
      </c>
      <c r="H3" s="5" t="s">
        <v>2</v>
      </c>
    </row>
    <row r="4" spans="1:8" x14ac:dyDescent="0.3">
      <c r="E4" s="5" t="s">
        <v>10</v>
      </c>
      <c r="H4" s="5" t="s">
        <v>3</v>
      </c>
    </row>
    <row r="5" spans="1:8" x14ac:dyDescent="0.3">
      <c r="H5" s="5"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818EC-2323-41D0-AE34-62D592889D54}">
  <sheetPr codeName="Feuil3">
    <tabColor theme="4"/>
  </sheetPr>
  <dimension ref="A1:AK48"/>
  <sheetViews>
    <sheetView showGridLines="0" showRowColHeaders="0" tabSelected="1" zoomScale="90" zoomScaleNormal="90" zoomScaleSheetLayoutView="89" workbookViewId="0">
      <selection activeCell="B1" sqref="B1:L2"/>
    </sheetView>
  </sheetViews>
  <sheetFormatPr baseColWidth="10" defaultRowHeight="14.4" x14ac:dyDescent="0.3"/>
  <cols>
    <col min="1" max="1" width="17.44140625" customWidth="1"/>
    <col min="3" max="3" width="18" customWidth="1"/>
    <col min="4" max="4" width="19.109375" customWidth="1"/>
    <col min="5" max="5" width="10.5546875" customWidth="1"/>
    <col min="6" max="6" width="17.88671875" customWidth="1"/>
    <col min="7" max="7" width="11.44140625" customWidth="1"/>
    <col min="8" max="8" width="18" customWidth="1"/>
    <col min="9" max="9" width="10.88671875" customWidth="1"/>
    <col min="10" max="10" width="15.33203125" customWidth="1"/>
    <col min="11" max="11" width="14" customWidth="1"/>
    <col min="12" max="12" width="15.6640625" customWidth="1"/>
    <col min="13" max="13" width="13.88671875" style="1" customWidth="1"/>
    <col min="14" max="37" width="10.88671875" style="1"/>
  </cols>
  <sheetData>
    <row r="1" spans="1:36" ht="32.25" customHeight="1" x14ac:dyDescent="0.3">
      <c r="A1" s="311" t="s">
        <v>307</v>
      </c>
      <c r="B1" s="312" t="s">
        <v>396</v>
      </c>
      <c r="C1" s="313"/>
      <c r="D1" s="313"/>
      <c r="E1" s="313"/>
      <c r="F1" s="313"/>
      <c r="G1" s="313"/>
      <c r="H1" s="313"/>
      <c r="I1" s="313"/>
      <c r="J1" s="313"/>
      <c r="K1" s="313"/>
      <c r="L1" s="313"/>
      <c r="M1" s="309"/>
      <c r="N1" s="309"/>
      <c r="O1" s="309"/>
    </row>
    <row r="2" spans="1:36" ht="38.25" customHeight="1" x14ac:dyDescent="0.3">
      <c r="A2" s="311"/>
      <c r="B2" s="313"/>
      <c r="C2" s="313"/>
      <c r="D2" s="313"/>
      <c r="E2" s="313"/>
      <c r="F2" s="313"/>
      <c r="G2" s="313"/>
      <c r="H2" s="313"/>
      <c r="I2" s="313"/>
      <c r="J2" s="313"/>
      <c r="K2" s="313"/>
      <c r="L2" s="313"/>
      <c r="M2" s="309"/>
      <c r="N2" s="309"/>
      <c r="O2" s="309"/>
    </row>
    <row r="3" spans="1:36" ht="8.25" customHeight="1" x14ac:dyDescent="0.3">
      <c r="A3" s="201"/>
      <c r="B3" s="202"/>
      <c r="C3" s="202"/>
      <c r="D3" s="202"/>
      <c r="E3" s="202"/>
      <c r="F3" s="202"/>
      <c r="G3" s="203"/>
      <c r="H3" s="203"/>
      <c r="I3" s="203"/>
      <c r="J3" s="203"/>
      <c r="K3" s="203"/>
      <c r="L3" s="203"/>
      <c r="M3" s="203"/>
      <c r="N3" s="203"/>
      <c r="O3" s="202"/>
    </row>
    <row r="4" spans="1:36" s="74" customFormat="1" ht="21" customHeight="1" x14ac:dyDescent="0.3">
      <c r="A4" s="310" t="s">
        <v>308</v>
      </c>
      <c r="B4" s="310"/>
      <c r="C4" s="310"/>
      <c r="D4" s="310"/>
      <c r="E4" s="310"/>
      <c r="F4" s="310"/>
      <c r="G4" s="310"/>
      <c r="H4" s="310"/>
      <c r="I4" s="310"/>
      <c r="J4" s="310"/>
      <c r="K4" s="310"/>
      <c r="L4" s="310"/>
      <c r="M4" s="310"/>
      <c r="N4" s="310"/>
      <c r="O4" s="310"/>
      <c r="P4" s="154"/>
      <c r="Q4" s="154"/>
      <c r="R4" s="154"/>
      <c r="S4" s="154"/>
      <c r="T4" s="154"/>
      <c r="U4" s="154"/>
      <c r="V4" s="154"/>
      <c r="W4" s="154"/>
      <c r="X4" s="154"/>
      <c r="Y4" s="154"/>
      <c r="Z4" s="154"/>
      <c r="AA4" s="154"/>
      <c r="AB4" s="154"/>
      <c r="AC4" s="154"/>
      <c r="AD4" s="154"/>
      <c r="AE4" s="154"/>
      <c r="AF4" s="154"/>
      <c r="AG4" s="154"/>
      <c r="AH4" s="154"/>
      <c r="AI4" s="154"/>
      <c r="AJ4" s="154"/>
    </row>
    <row r="5" spans="1:36" s="74" customFormat="1" ht="21" customHeight="1" x14ac:dyDescent="0.3">
      <c r="A5" s="204"/>
      <c r="B5" s="204"/>
      <c r="C5" s="204"/>
      <c r="D5" s="204"/>
      <c r="E5" s="204"/>
      <c r="F5" s="204"/>
      <c r="G5" s="204"/>
      <c r="H5" s="204"/>
      <c r="I5" s="204"/>
      <c r="J5" s="204"/>
      <c r="K5" s="204"/>
      <c r="L5" s="204"/>
      <c r="M5" s="204"/>
      <c r="N5" s="204"/>
      <c r="O5" s="204"/>
      <c r="P5" s="154"/>
      <c r="Q5" s="154"/>
      <c r="R5" s="154"/>
      <c r="S5" s="154"/>
      <c r="T5" s="154"/>
      <c r="U5" s="154"/>
      <c r="V5" s="154"/>
      <c r="W5" s="154"/>
      <c r="X5" s="154"/>
      <c r="Y5" s="154"/>
      <c r="Z5" s="154"/>
      <c r="AA5" s="154"/>
      <c r="AB5" s="154"/>
      <c r="AC5" s="154"/>
      <c r="AD5" s="154"/>
      <c r="AE5" s="154"/>
      <c r="AF5" s="154"/>
      <c r="AG5" s="154"/>
      <c r="AH5" s="154"/>
      <c r="AI5" s="154"/>
      <c r="AJ5" s="154"/>
    </row>
    <row r="6" spans="1:36" s="74" customFormat="1" ht="21" customHeight="1" x14ac:dyDescent="0.3">
      <c r="A6" s="204"/>
      <c r="B6" s="204"/>
      <c r="C6" s="204"/>
      <c r="D6" s="204"/>
      <c r="E6" s="204"/>
      <c r="F6" s="204"/>
      <c r="G6" s="204"/>
      <c r="H6" s="204"/>
      <c r="I6" s="204"/>
      <c r="J6" s="204"/>
      <c r="K6" s="204"/>
      <c r="L6" s="204"/>
      <c r="M6" s="204"/>
      <c r="N6" s="204"/>
      <c r="O6" s="204"/>
      <c r="P6" s="154"/>
      <c r="Q6" s="154"/>
      <c r="R6" s="154"/>
      <c r="S6" s="154"/>
      <c r="T6" s="154"/>
      <c r="U6" s="154"/>
      <c r="V6" s="154"/>
      <c r="W6" s="154"/>
      <c r="X6" s="154"/>
      <c r="Y6" s="154"/>
      <c r="Z6" s="154"/>
      <c r="AA6" s="154"/>
      <c r="AB6" s="154"/>
      <c r="AC6" s="154"/>
      <c r="AD6" s="154"/>
      <c r="AE6" s="154"/>
      <c r="AF6" s="154"/>
      <c r="AG6" s="154"/>
      <c r="AH6" s="154"/>
      <c r="AI6" s="154"/>
      <c r="AJ6" s="154"/>
    </row>
    <row r="7" spans="1:36" s="74" customFormat="1" ht="21" customHeight="1" x14ac:dyDescent="0.3">
      <c r="A7" s="204"/>
      <c r="B7" s="204"/>
      <c r="C7" s="204"/>
      <c r="D7" s="204"/>
      <c r="E7" s="204"/>
      <c r="F7" s="204"/>
      <c r="G7" s="204"/>
      <c r="H7" s="204"/>
      <c r="I7" s="204"/>
      <c r="J7" s="204"/>
      <c r="K7" s="204"/>
      <c r="L7" s="204"/>
      <c r="M7" s="204"/>
      <c r="N7" s="204"/>
      <c r="O7" s="204"/>
      <c r="P7" s="154"/>
      <c r="Q7" s="154"/>
      <c r="R7" s="154"/>
      <c r="S7" s="154"/>
      <c r="T7" s="154"/>
      <c r="U7" s="154"/>
      <c r="V7" s="154"/>
      <c r="W7" s="154"/>
      <c r="X7" s="154"/>
      <c r="Y7" s="154"/>
      <c r="Z7" s="154"/>
      <c r="AA7" s="154"/>
      <c r="AB7" s="154"/>
      <c r="AC7" s="154"/>
      <c r="AD7" s="154"/>
      <c r="AE7" s="154"/>
      <c r="AF7" s="154"/>
      <c r="AG7" s="154"/>
      <c r="AH7" s="154"/>
      <c r="AI7" s="154"/>
      <c r="AJ7" s="154"/>
    </row>
    <row r="8" spans="1:36" s="74" customFormat="1" ht="21" customHeight="1" x14ac:dyDescent="0.3">
      <c r="A8" s="15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row>
    <row r="9" spans="1:36" s="1" customFormat="1" ht="32.1" customHeight="1" x14ac:dyDescent="0.3">
      <c r="B9" s="307" t="s">
        <v>179</v>
      </c>
      <c r="C9" s="307"/>
      <c r="D9" s="307"/>
      <c r="E9" s="9"/>
      <c r="F9" s="307" t="s">
        <v>180</v>
      </c>
      <c r="G9" s="307"/>
      <c r="H9" s="307"/>
      <c r="I9" s="153"/>
      <c r="J9" s="154"/>
      <c r="K9" s="154"/>
      <c r="L9" s="154"/>
      <c r="M9" s="154"/>
      <c r="N9" s="154"/>
    </row>
    <row r="10" spans="1:36" s="1" customFormat="1" ht="66.599999999999994" customHeight="1" x14ac:dyDescent="0.3">
      <c r="B10" s="308" t="s">
        <v>306</v>
      </c>
      <c r="C10" s="308"/>
      <c r="D10" s="308"/>
      <c r="E10" s="9"/>
      <c r="F10" s="308" t="s">
        <v>186</v>
      </c>
      <c r="G10" s="308"/>
      <c r="H10" s="308"/>
      <c r="I10" s="153"/>
      <c r="J10" s="154"/>
      <c r="K10" s="154"/>
      <c r="L10" s="154"/>
      <c r="M10" s="154"/>
      <c r="N10" s="154"/>
    </row>
    <row r="11" spans="1:36" s="1" customFormat="1" ht="66.599999999999994" customHeight="1" x14ac:dyDescent="0.3">
      <c r="B11" s="308"/>
      <c r="C11" s="308"/>
      <c r="D11" s="308"/>
      <c r="E11" s="9"/>
      <c r="F11" s="308"/>
      <c r="G11" s="308"/>
      <c r="H11" s="308"/>
      <c r="I11" s="153"/>
      <c r="J11" s="154"/>
      <c r="K11" s="154"/>
      <c r="L11" s="154"/>
      <c r="M11" s="154"/>
      <c r="N11" s="154"/>
    </row>
    <row r="12" spans="1:36" s="1" customFormat="1" ht="26.25" customHeight="1" x14ac:dyDescent="0.3">
      <c r="N12" s="154"/>
    </row>
    <row r="13" spans="1:36" ht="32.25" customHeight="1" x14ac:dyDescent="0.3">
      <c r="A13" s="306" t="s">
        <v>370</v>
      </c>
      <c r="B13" s="306"/>
      <c r="C13" s="306"/>
      <c r="D13" s="306"/>
      <c r="E13" s="306"/>
      <c r="F13" s="306"/>
      <c r="G13" s="306"/>
      <c r="H13" s="306"/>
      <c r="I13" s="306"/>
      <c r="J13" s="306"/>
      <c r="K13" s="306"/>
      <c r="L13" s="306"/>
      <c r="M13" s="306"/>
      <c r="N13" s="306"/>
    </row>
    <row r="14" spans="1:36" ht="14.4" customHeight="1" x14ac:dyDescent="0.3">
      <c r="A14" s="306"/>
      <c r="B14" s="306"/>
      <c r="C14" s="306"/>
      <c r="D14" s="306"/>
      <c r="E14" s="306"/>
      <c r="F14" s="306"/>
      <c r="G14" s="306"/>
      <c r="H14" s="306"/>
      <c r="I14" s="306"/>
      <c r="J14" s="306"/>
      <c r="K14" s="306"/>
      <c r="L14" s="306"/>
      <c r="M14" s="306"/>
      <c r="N14" s="306"/>
    </row>
    <row r="15" spans="1:36" ht="17.25" customHeight="1" x14ac:dyDescent="0.3">
      <c r="A15" s="306"/>
      <c r="B15" s="306"/>
      <c r="C15" s="306"/>
      <c r="D15" s="306"/>
      <c r="E15" s="306"/>
      <c r="F15" s="306"/>
      <c r="G15" s="306"/>
      <c r="H15" s="306"/>
      <c r="I15" s="306"/>
      <c r="J15" s="306"/>
      <c r="K15" s="306"/>
      <c r="L15" s="306"/>
      <c r="M15" s="306"/>
      <c r="N15" s="306"/>
    </row>
    <row r="16" spans="1:36" ht="14.4" customHeight="1" x14ac:dyDescent="0.3">
      <c r="A16" s="306"/>
      <c r="B16" s="306"/>
      <c r="C16" s="306"/>
      <c r="D16" s="306"/>
      <c r="E16" s="306"/>
      <c r="F16" s="306"/>
      <c r="G16" s="306"/>
      <c r="H16" s="306"/>
      <c r="I16" s="306"/>
      <c r="J16" s="306"/>
      <c r="K16" s="306"/>
      <c r="L16" s="306"/>
      <c r="M16" s="306"/>
      <c r="N16" s="306"/>
    </row>
    <row r="17" spans="1:14" ht="14.4" customHeight="1" x14ac:dyDescent="0.3">
      <c r="A17" s="306"/>
      <c r="B17" s="306"/>
      <c r="C17" s="306"/>
      <c r="D17" s="306"/>
      <c r="E17" s="306"/>
      <c r="F17" s="306"/>
      <c r="G17" s="306"/>
      <c r="H17" s="306"/>
      <c r="I17" s="306"/>
      <c r="J17" s="306"/>
      <c r="K17" s="306"/>
      <c r="L17" s="306"/>
      <c r="M17" s="306"/>
      <c r="N17" s="306"/>
    </row>
    <row r="18" spans="1:14" ht="14.4" customHeight="1" x14ac:dyDescent="0.3">
      <c r="A18" s="306"/>
      <c r="B18" s="306"/>
      <c r="C18" s="306"/>
      <c r="D18" s="306"/>
      <c r="E18" s="306"/>
      <c r="F18" s="306"/>
      <c r="G18" s="306"/>
      <c r="H18" s="306"/>
      <c r="I18" s="306"/>
      <c r="J18" s="306"/>
      <c r="K18" s="306"/>
      <c r="L18" s="306"/>
      <c r="M18" s="306"/>
      <c r="N18" s="306"/>
    </row>
    <row r="19" spans="1:14" ht="14.4" customHeight="1" x14ac:dyDescent="0.3">
      <c r="A19" s="306" t="s">
        <v>371</v>
      </c>
      <c r="B19" s="306"/>
      <c r="C19" s="306"/>
      <c r="D19" s="306"/>
      <c r="E19" s="306"/>
      <c r="F19" s="306"/>
      <c r="G19" s="306"/>
      <c r="H19" s="306"/>
      <c r="I19" s="306"/>
      <c r="J19" s="306"/>
      <c r="K19" s="306"/>
      <c r="L19" s="306"/>
      <c r="M19" s="306"/>
      <c r="N19" s="306"/>
    </row>
    <row r="20" spans="1:14" ht="14.4" customHeight="1" x14ac:dyDescent="0.3">
      <c r="A20" s="306"/>
      <c r="B20" s="306"/>
      <c r="C20" s="306"/>
      <c r="D20" s="306"/>
      <c r="E20" s="306"/>
      <c r="F20" s="306"/>
      <c r="G20" s="306"/>
      <c r="H20" s="306"/>
      <c r="I20" s="306"/>
      <c r="J20" s="306"/>
      <c r="K20" s="306"/>
      <c r="L20" s="306"/>
      <c r="M20" s="306"/>
      <c r="N20" s="306"/>
    </row>
    <row r="21" spans="1:14" ht="14.4" customHeight="1" x14ac:dyDescent="0.3">
      <c r="A21" s="306"/>
      <c r="B21" s="306"/>
      <c r="C21" s="306"/>
      <c r="D21" s="306"/>
      <c r="E21" s="306"/>
      <c r="F21" s="306"/>
      <c r="G21" s="306"/>
      <c r="H21" s="306"/>
      <c r="I21" s="306"/>
      <c r="J21" s="306"/>
      <c r="K21" s="306"/>
      <c r="L21" s="306"/>
      <c r="M21" s="306"/>
      <c r="N21" s="306"/>
    </row>
    <row r="22" spans="1:14" ht="14.4" customHeight="1" x14ac:dyDescent="0.3">
      <c r="A22" s="306"/>
      <c r="B22" s="306"/>
      <c r="C22" s="306"/>
      <c r="D22" s="306"/>
      <c r="E22" s="306"/>
      <c r="F22" s="306"/>
      <c r="G22" s="306"/>
      <c r="H22" s="306"/>
      <c r="I22" s="306"/>
      <c r="J22" s="306"/>
      <c r="K22" s="306"/>
      <c r="L22" s="306"/>
      <c r="M22" s="306"/>
      <c r="N22" s="306"/>
    </row>
    <row r="23" spans="1:14" ht="14.4" customHeight="1" x14ac:dyDescent="0.3">
      <c r="A23" s="199"/>
      <c r="B23" s="199"/>
      <c r="C23" s="199"/>
      <c r="D23" s="199"/>
      <c r="E23" s="199"/>
      <c r="F23" s="199"/>
      <c r="G23" s="199"/>
      <c r="H23" s="199"/>
      <c r="I23" s="199"/>
      <c r="J23" s="199"/>
      <c r="K23" s="199"/>
      <c r="L23" s="199"/>
      <c r="M23" s="199"/>
      <c r="N23" s="199"/>
    </row>
    <row r="24" spans="1:14" ht="15" customHeight="1" x14ac:dyDescent="0.3">
      <c r="A24" s="306" t="s">
        <v>372</v>
      </c>
      <c r="B24" s="306"/>
      <c r="C24" s="306"/>
      <c r="D24" s="306"/>
      <c r="E24" s="306"/>
      <c r="F24" s="306"/>
      <c r="G24" s="306"/>
      <c r="H24" s="306"/>
      <c r="I24" s="306"/>
      <c r="J24" s="306"/>
      <c r="K24" s="306"/>
      <c r="L24" s="306"/>
      <c r="M24" s="306"/>
      <c r="N24" s="306"/>
    </row>
    <row r="25" spans="1:14" x14ac:dyDescent="0.3">
      <c r="A25" s="306"/>
      <c r="B25" s="306"/>
      <c r="C25" s="306"/>
      <c r="D25" s="306"/>
      <c r="E25" s="306"/>
      <c r="F25" s="306"/>
      <c r="G25" s="306"/>
      <c r="H25" s="306"/>
      <c r="I25" s="306"/>
      <c r="J25" s="306"/>
      <c r="K25" s="306"/>
      <c r="L25" s="306"/>
      <c r="M25" s="306"/>
      <c r="N25" s="306"/>
    </row>
    <row r="26" spans="1:14" x14ac:dyDescent="0.3">
      <c r="A26" s="193"/>
      <c r="B26" s="193"/>
      <c r="C26" s="193"/>
      <c r="D26" s="193"/>
      <c r="E26" s="193"/>
      <c r="F26" s="193"/>
      <c r="G26" s="193"/>
      <c r="H26" s="193"/>
      <c r="I26" s="193"/>
      <c r="J26" s="193"/>
      <c r="K26" s="193"/>
      <c r="L26" s="193"/>
      <c r="M26" s="193"/>
      <c r="N26" s="193"/>
    </row>
    <row r="27" spans="1:14" x14ac:dyDescent="0.3">
      <c r="A27" s="1"/>
      <c r="B27" s="1"/>
      <c r="C27" s="1"/>
      <c r="D27" s="1"/>
      <c r="E27" s="1"/>
      <c r="F27" s="1"/>
      <c r="G27" s="1"/>
      <c r="H27" s="1"/>
      <c r="I27" s="1"/>
      <c r="J27" s="1"/>
      <c r="K27" s="1"/>
      <c r="L27" s="1"/>
    </row>
    <row r="28" spans="1:14" ht="23.25" customHeight="1" x14ac:dyDescent="0.35">
      <c r="A28" s="1"/>
      <c r="B28" s="205" t="s">
        <v>310</v>
      </c>
      <c r="C28" s="206"/>
      <c r="D28" s="206"/>
      <c r="E28" s="206"/>
      <c r="F28" s="206"/>
      <c r="H28" s="1"/>
      <c r="I28" s="207" t="s">
        <v>309</v>
      </c>
      <c r="J28" s="208"/>
      <c r="K28" s="208"/>
      <c r="L28" s="1"/>
    </row>
    <row r="29" spans="1:14" ht="18" x14ac:dyDescent="0.35">
      <c r="A29" s="1"/>
      <c r="B29" s="1"/>
      <c r="C29" s="200"/>
      <c r="D29" s="1"/>
      <c r="E29" s="1"/>
      <c r="F29" s="1"/>
      <c r="G29" s="1"/>
      <c r="H29" s="1"/>
      <c r="I29" s="208"/>
      <c r="J29" s="208"/>
      <c r="K29" s="208"/>
      <c r="L29" s="1"/>
    </row>
    <row r="30" spans="1:14" x14ac:dyDescent="0.3">
      <c r="A30" s="1"/>
      <c r="B30" s="1"/>
      <c r="C30" s="1"/>
      <c r="D30" s="1"/>
      <c r="E30" s="1"/>
      <c r="F30" s="1"/>
      <c r="G30" s="1"/>
      <c r="H30" s="1"/>
      <c r="I30" s="1"/>
      <c r="J30" s="1"/>
      <c r="K30" s="1"/>
      <c r="L30" s="1"/>
    </row>
    <row r="31" spans="1:14" x14ac:dyDescent="0.3">
      <c r="A31" s="1"/>
      <c r="B31" s="1"/>
      <c r="C31" s="1"/>
      <c r="D31" s="1"/>
      <c r="E31" s="1"/>
      <c r="F31" s="1"/>
      <c r="G31" s="1"/>
      <c r="H31" s="1"/>
      <c r="I31" s="1"/>
      <c r="J31" s="1"/>
      <c r="K31" s="1"/>
      <c r="L31" s="1"/>
    </row>
    <row r="32" spans="1:14" x14ac:dyDescent="0.3">
      <c r="A32" s="1"/>
      <c r="B32" s="1"/>
      <c r="C32" s="1"/>
      <c r="D32" s="1"/>
      <c r="E32" s="1"/>
      <c r="F32" s="1"/>
      <c r="G32" s="1"/>
      <c r="H32" s="1"/>
      <c r="I32" s="1"/>
      <c r="J32" s="1"/>
      <c r="K32" s="1"/>
      <c r="L32" s="1"/>
    </row>
    <row r="33" spans="1:12" x14ac:dyDescent="0.3">
      <c r="A33" s="1"/>
      <c r="B33" s="1"/>
      <c r="C33" s="1"/>
      <c r="D33" s="1"/>
      <c r="E33" s="1"/>
      <c r="F33" s="1"/>
      <c r="G33" s="1"/>
      <c r="H33" s="1"/>
      <c r="I33" s="1"/>
      <c r="J33" s="1"/>
      <c r="K33" s="1"/>
      <c r="L33" s="1"/>
    </row>
    <row r="34" spans="1:12" x14ac:dyDescent="0.3">
      <c r="A34" s="1"/>
      <c r="B34" s="1"/>
      <c r="C34" s="1"/>
      <c r="D34" s="1"/>
      <c r="E34" s="1"/>
      <c r="F34" s="1"/>
      <c r="G34" s="1"/>
      <c r="H34" s="1"/>
      <c r="I34" s="1"/>
      <c r="J34" s="1"/>
      <c r="K34" s="1"/>
      <c r="L34" s="1"/>
    </row>
    <row r="35" spans="1:12" x14ac:dyDescent="0.3">
      <c r="A35" s="1"/>
      <c r="B35" s="1"/>
      <c r="C35" s="1"/>
      <c r="D35" s="1"/>
      <c r="E35" s="1"/>
      <c r="F35" s="1"/>
      <c r="G35" s="1"/>
      <c r="H35" s="1"/>
      <c r="I35" s="1"/>
      <c r="J35" s="1"/>
      <c r="K35" s="1"/>
      <c r="L35" s="1"/>
    </row>
    <row r="36" spans="1:12" x14ac:dyDescent="0.3">
      <c r="A36" s="1"/>
      <c r="B36" s="1"/>
      <c r="C36" s="1"/>
      <c r="D36" s="1"/>
      <c r="E36" s="1"/>
      <c r="F36" s="1"/>
      <c r="G36" s="1"/>
      <c r="H36" s="1"/>
      <c r="I36" s="1"/>
      <c r="J36" s="1"/>
      <c r="K36" s="1"/>
      <c r="L36" s="1"/>
    </row>
    <row r="37" spans="1:12" x14ac:dyDescent="0.3">
      <c r="A37" s="1"/>
      <c r="B37" s="1"/>
      <c r="C37" s="1"/>
      <c r="D37" s="1"/>
      <c r="E37" s="1"/>
      <c r="F37" s="1"/>
      <c r="G37" s="1"/>
      <c r="H37" s="1"/>
      <c r="I37" s="1"/>
      <c r="J37" s="1"/>
      <c r="K37" s="1"/>
      <c r="L37" s="1"/>
    </row>
    <row r="38" spans="1:12" x14ac:dyDescent="0.3">
      <c r="A38" s="1"/>
      <c r="B38" s="1"/>
      <c r="C38" s="1"/>
      <c r="D38" s="1"/>
      <c r="E38" s="1"/>
      <c r="F38" s="1"/>
      <c r="G38" s="1"/>
      <c r="H38" s="1"/>
      <c r="I38" s="1"/>
      <c r="J38" s="1"/>
      <c r="K38" s="1"/>
      <c r="L38" s="1"/>
    </row>
    <row r="39" spans="1:12" x14ac:dyDescent="0.3">
      <c r="A39" s="1"/>
      <c r="B39" s="1"/>
      <c r="C39" s="1"/>
      <c r="D39" s="1"/>
      <c r="E39" s="1"/>
      <c r="F39" s="1"/>
      <c r="G39" s="1"/>
      <c r="H39" s="1"/>
      <c r="I39" s="1"/>
      <c r="J39" s="1"/>
      <c r="K39" s="1"/>
      <c r="L39" s="1"/>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x14ac:dyDescent="0.3">
      <c r="A43" s="1"/>
      <c r="B43" s="1"/>
      <c r="C43" s="1"/>
      <c r="D43" s="1"/>
      <c r="E43" s="1"/>
      <c r="F43" s="1"/>
      <c r="G43" s="1"/>
      <c r="H43" s="1"/>
      <c r="I43" s="1"/>
      <c r="J43" s="1"/>
      <c r="K43" s="1"/>
      <c r="L43" s="1"/>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sheetData>
  <mergeCells count="13">
    <mergeCell ref="M1:M2"/>
    <mergeCell ref="N1:N2"/>
    <mergeCell ref="O1:O2"/>
    <mergeCell ref="A4:O4"/>
    <mergeCell ref="A13:N18"/>
    <mergeCell ref="A1:A2"/>
    <mergeCell ref="B1:L2"/>
    <mergeCell ref="A19:N22"/>
    <mergeCell ref="A24:N25"/>
    <mergeCell ref="B9:D9"/>
    <mergeCell ref="F9:H9"/>
    <mergeCell ref="B10:D11"/>
    <mergeCell ref="F10:H11"/>
  </mergeCells>
  <hyperlinks>
    <hyperlink ref="I28" r:id="rId1" xr:uid="{2DFD2834-E3FF-4CC0-AFFE-F157820325C5}"/>
  </hyperlinks>
  <pageMargins left="0.7" right="0.7" top="0.75" bottom="0.75" header="0.3" footer="0.3"/>
  <pageSetup paperSize="9" orientation="portrait" horizont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58624-61F3-47D1-A034-2D153E0FFF9B}">
  <sheetPr codeName="Feuil10"/>
  <dimension ref="A1:T49"/>
  <sheetViews>
    <sheetView showGridLines="0" workbookViewId="0">
      <selection activeCell="B6" sqref="B6"/>
    </sheetView>
  </sheetViews>
  <sheetFormatPr baseColWidth="10" defaultRowHeight="14.4" x14ac:dyDescent="0.3"/>
  <cols>
    <col min="1" max="2" width="4.5546875" customWidth="1"/>
    <col min="3" max="3" width="38.88671875" customWidth="1"/>
    <col min="4" max="4" width="47.88671875" customWidth="1"/>
    <col min="5" max="5" width="35.88671875" customWidth="1"/>
    <col min="6" max="6" width="14.5546875" customWidth="1"/>
    <col min="7" max="7" width="15.88671875" customWidth="1"/>
  </cols>
  <sheetData>
    <row r="1" spans="1:20" s="2" customFormat="1" ht="15" customHeight="1" x14ac:dyDescent="0.3">
      <c r="A1" s="223"/>
      <c r="B1" s="313" t="s">
        <v>381</v>
      </c>
      <c r="C1" s="313"/>
      <c r="D1" s="313"/>
      <c r="E1" s="313"/>
      <c r="F1" s="313"/>
      <c r="G1" s="323" t="s">
        <v>7</v>
      </c>
    </row>
    <row r="2" spans="1:20" s="2" customFormat="1" ht="15" customHeight="1" x14ac:dyDescent="0.3">
      <c r="A2" s="223"/>
      <c r="B2" s="313"/>
      <c r="C2" s="313"/>
      <c r="D2" s="313"/>
      <c r="E2" s="313"/>
      <c r="F2" s="313"/>
      <c r="G2" s="323"/>
    </row>
    <row r="3" spans="1:20" s="214" customFormat="1" ht="18.75" customHeight="1" x14ac:dyDescent="0.7">
      <c r="A3" s="224"/>
      <c r="B3" s="330" t="s">
        <v>311</v>
      </c>
      <c r="C3" s="330"/>
      <c r="D3" s="330"/>
      <c r="E3" s="330"/>
      <c r="F3" s="330"/>
      <c r="G3" s="330"/>
      <c r="H3" s="2"/>
    </row>
    <row r="4" spans="1:20" s="213" customFormat="1" ht="35.25" customHeight="1" x14ac:dyDescent="0.3">
      <c r="B4" s="212"/>
      <c r="C4" s="331" t="s">
        <v>361</v>
      </c>
      <c r="D4" s="332"/>
      <c r="E4" s="332"/>
      <c r="F4" s="332"/>
      <c r="G4" s="333"/>
      <c r="H4" s="2"/>
      <c r="I4" s="209"/>
      <c r="J4" s="4"/>
      <c r="K4" s="4"/>
      <c r="L4" s="4"/>
      <c r="M4" s="4"/>
      <c r="N4" s="4"/>
      <c r="O4" s="4"/>
      <c r="P4" s="4"/>
      <c r="Q4" s="4"/>
      <c r="R4" s="4"/>
      <c r="S4" s="4"/>
      <c r="T4" s="4"/>
    </row>
    <row r="5" spans="1:20" s="219" customFormat="1" ht="12.9" customHeight="1" x14ac:dyDescent="0.3">
      <c r="B5" s="211"/>
      <c r="C5" s="318" t="s">
        <v>314</v>
      </c>
      <c r="D5" s="318"/>
      <c r="E5" s="318"/>
      <c r="F5" s="318"/>
      <c r="G5" s="318"/>
      <c r="H5" s="215"/>
      <c r="I5" s="215"/>
      <c r="J5" s="4"/>
      <c r="K5" s="4"/>
      <c r="L5" s="4"/>
      <c r="M5" s="4"/>
      <c r="N5" s="4"/>
      <c r="O5" s="4"/>
      <c r="P5" s="4"/>
      <c r="Q5" s="4"/>
      <c r="R5" s="4"/>
      <c r="S5" s="4"/>
      <c r="T5" s="4"/>
    </row>
    <row r="6" spans="1:20" s="209" customFormat="1" ht="17.25" customHeight="1" x14ac:dyDescent="0.3">
      <c r="B6" s="211"/>
      <c r="C6" s="314" t="s">
        <v>315</v>
      </c>
      <c r="D6" s="314"/>
      <c r="E6" s="314"/>
      <c r="F6" s="314"/>
      <c r="G6" s="314"/>
      <c r="H6" s="314"/>
      <c r="I6" s="314"/>
      <c r="J6" s="4"/>
      <c r="K6" s="4"/>
      <c r="L6" s="4"/>
      <c r="M6" s="4"/>
      <c r="N6" s="4"/>
      <c r="O6" s="4"/>
      <c r="P6" s="4"/>
      <c r="Q6" s="4"/>
      <c r="R6" s="4"/>
      <c r="S6" s="4"/>
      <c r="T6" s="4"/>
    </row>
    <row r="7" spans="1:20" s="218" customFormat="1" ht="12.9" customHeight="1" x14ac:dyDescent="0.3">
      <c r="B7" s="216"/>
      <c r="C7" s="319" t="s">
        <v>305</v>
      </c>
      <c r="D7" s="319"/>
      <c r="E7" s="319"/>
      <c r="F7" s="319"/>
      <c r="G7" s="319"/>
      <c r="H7" s="215"/>
      <c r="I7" s="217"/>
    </row>
    <row r="8" spans="1:20" s="218" customFormat="1" ht="12.9" customHeight="1" x14ac:dyDescent="0.3">
      <c r="B8" s="216"/>
      <c r="C8" s="318" t="s">
        <v>317</v>
      </c>
      <c r="D8" s="318"/>
      <c r="E8" s="318"/>
      <c r="F8" s="318"/>
      <c r="G8" s="318"/>
      <c r="H8" s="215"/>
      <c r="I8" s="217"/>
    </row>
    <row r="9" spans="1:20" s="4" customFormat="1" ht="35.25" customHeight="1" x14ac:dyDescent="0.3">
      <c r="B9" s="40"/>
      <c r="C9" s="333" t="s">
        <v>316</v>
      </c>
      <c r="D9" s="333"/>
      <c r="E9" s="333"/>
      <c r="F9" s="333"/>
      <c r="G9" s="333"/>
      <c r="H9" s="5"/>
      <c r="I9" s="5"/>
    </row>
    <row r="10" spans="1:20" s="4" customFormat="1" ht="13.8" x14ac:dyDescent="0.3">
      <c r="B10" s="40"/>
      <c r="C10" s="53"/>
      <c r="D10" s="53"/>
      <c r="E10" s="53"/>
      <c r="F10" s="53"/>
      <c r="G10" s="6"/>
      <c r="H10" s="5"/>
      <c r="I10" s="5"/>
    </row>
    <row r="11" spans="1:20" s="4" customFormat="1" ht="13.8" x14ac:dyDescent="0.3">
      <c r="B11" s="40"/>
      <c r="C11" s="315" t="s">
        <v>312</v>
      </c>
      <c r="D11" s="315"/>
      <c r="E11" s="315"/>
      <c r="F11" s="315"/>
      <c r="G11" s="315"/>
      <c r="H11" s="5"/>
      <c r="I11" s="5"/>
    </row>
    <row r="12" spans="1:20" s="4" customFormat="1" ht="38.25" customHeight="1" x14ac:dyDescent="0.3">
      <c r="B12" s="40"/>
      <c r="C12" s="317" t="s">
        <v>318</v>
      </c>
      <c r="D12" s="317"/>
      <c r="E12" s="317"/>
      <c r="F12" s="317"/>
      <c r="G12" s="317"/>
      <c r="H12" s="5"/>
      <c r="I12" s="5"/>
    </row>
    <row r="13" spans="1:20" s="4" customFormat="1" ht="13.8" x14ac:dyDescent="0.3">
      <c r="B13" s="40"/>
      <c r="C13" s="78"/>
      <c r="D13" s="78"/>
      <c r="E13" s="78"/>
      <c r="F13" s="78"/>
      <c r="G13" s="6"/>
      <c r="H13" s="5"/>
      <c r="I13" s="5"/>
    </row>
    <row r="14" spans="1:20" s="4" customFormat="1" ht="12.9" customHeight="1" x14ac:dyDescent="0.3">
      <c r="B14" s="40"/>
      <c r="C14" s="316" t="s">
        <v>319</v>
      </c>
      <c r="D14" s="316"/>
      <c r="E14" s="316"/>
      <c r="F14" s="316"/>
      <c r="G14" s="316"/>
      <c r="H14" s="5"/>
      <c r="I14" s="5"/>
    </row>
    <row r="15" spans="1:20" s="4" customFormat="1" ht="42" customHeight="1" x14ac:dyDescent="0.3">
      <c r="B15" s="40"/>
      <c r="C15" s="322" t="s">
        <v>188</v>
      </c>
      <c r="D15" s="322"/>
      <c r="E15" s="322"/>
      <c r="F15" s="322"/>
      <c r="G15" s="322"/>
      <c r="H15" s="5"/>
      <c r="I15" s="5"/>
    </row>
    <row r="16" spans="1:20" s="4" customFormat="1" ht="15" customHeight="1" x14ac:dyDescent="0.3">
      <c r="B16" s="320"/>
      <c r="C16" s="320"/>
      <c r="D16" s="320"/>
      <c r="E16" s="320"/>
      <c r="F16" s="320"/>
      <c r="G16" s="320"/>
      <c r="H16" s="5"/>
      <c r="I16" s="5"/>
    </row>
    <row r="17" spans="2:9" s="4" customFormat="1" ht="12.9" customHeight="1" x14ac:dyDescent="0.3">
      <c r="B17" s="40"/>
      <c r="C17" s="319" t="s">
        <v>320</v>
      </c>
      <c r="D17" s="319"/>
      <c r="E17" s="319"/>
      <c r="F17" s="319"/>
      <c r="G17" s="319"/>
      <c r="H17" s="5"/>
      <c r="I17" s="5"/>
    </row>
    <row r="18" spans="2:9" s="4" customFormat="1" ht="15.75" customHeight="1" x14ac:dyDescent="0.3">
      <c r="B18" s="40"/>
      <c r="C18" s="325" t="s">
        <v>291</v>
      </c>
      <c r="D18" s="325"/>
      <c r="E18" s="325"/>
      <c r="F18" s="325"/>
      <c r="G18" s="325"/>
      <c r="H18" s="5"/>
      <c r="I18" s="5"/>
    </row>
    <row r="19" spans="2:9" s="4" customFormat="1" ht="13.8" x14ac:dyDescent="0.3">
      <c r="B19" s="40"/>
      <c r="C19" s="53"/>
      <c r="D19" s="53"/>
      <c r="E19" s="53"/>
      <c r="F19" s="53"/>
      <c r="G19" s="6"/>
      <c r="H19" s="5"/>
      <c r="I19" s="5"/>
    </row>
    <row r="20" spans="2:9" s="4" customFormat="1" ht="12.9" customHeight="1" x14ac:dyDescent="0.3">
      <c r="B20" s="40"/>
      <c r="C20" s="321" t="s">
        <v>321</v>
      </c>
      <c r="D20" s="321"/>
      <c r="E20" s="321"/>
      <c r="F20" s="321"/>
      <c r="G20" s="321"/>
      <c r="H20" s="5"/>
      <c r="I20" s="5"/>
    </row>
    <row r="21" spans="2:9" s="3" customFormat="1" ht="12" customHeight="1" x14ac:dyDescent="0.3">
      <c r="B21" s="40"/>
      <c r="C21" s="326" t="s">
        <v>373</v>
      </c>
      <c r="D21" s="326"/>
      <c r="E21" s="326"/>
      <c r="F21" s="326"/>
      <c r="G21" s="326"/>
      <c r="H21" s="5"/>
      <c r="I21" s="5"/>
    </row>
    <row r="22" spans="2:9" s="3" customFormat="1" ht="11.4" customHeight="1" x14ac:dyDescent="0.3">
      <c r="B22" s="40"/>
    </row>
    <row r="23" spans="2:9" s="3" customFormat="1" ht="12.9" customHeight="1" x14ac:dyDescent="0.3">
      <c r="B23" s="26"/>
      <c r="C23" s="319" t="s">
        <v>325</v>
      </c>
      <c r="D23" s="319"/>
      <c r="E23" s="319"/>
      <c r="F23" s="319"/>
      <c r="G23" s="319"/>
    </row>
    <row r="24" spans="2:9" s="3" customFormat="1" ht="13.8" x14ac:dyDescent="0.3">
      <c r="B24" s="26"/>
      <c r="C24" s="82"/>
      <c r="D24" s="222"/>
      <c r="E24" s="222"/>
      <c r="F24" s="222"/>
    </row>
    <row r="25" spans="2:9" s="3" customFormat="1" ht="12.9" customHeight="1" x14ac:dyDescent="0.3">
      <c r="B25" s="26"/>
      <c r="C25" s="195" t="s">
        <v>326</v>
      </c>
      <c r="D25" s="195"/>
      <c r="E25" s="195"/>
      <c r="F25" s="195"/>
    </row>
    <row r="26" spans="2:9" s="3" customFormat="1" ht="12" customHeight="1" x14ac:dyDescent="0.3">
      <c r="B26" s="26"/>
      <c r="C26" s="325" t="s">
        <v>293</v>
      </c>
      <c r="D26" s="325"/>
      <c r="E26" s="325"/>
      <c r="F26" s="325"/>
      <c r="G26" s="325"/>
    </row>
    <row r="27" spans="2:9" s="3" customFormat="1" ht="13.8" x14ac:dyDescent="0.3">
      <c r="B27" s="26"/>
      <c r="C27" s="82"/>
      <c r="D27" s="222"/>
      <c r="E27" s="222"/>
      <c r="F27" s="222"/>
    </row>
    <row r="28" spans="2:9" s="3" customFormat="1" ht="12.9" customHeight="1" x14ac:dyDescent="0.3">
      <c r="B28" s="26"/>
      <c r="C28" s="329" t="s">
        <v>324</v>
      </c>
      <c r="D28" s="329"/>
      <c r="E28" s="329"/>
      <c r="F28" s="329"/>
      <c r="G28" s="329"/>
    </row>
    <row r="29" spans="2:9" s="3" customFormat="1" ht="23.25" customHeight="1" x14ac:dyDescent="0.3">
      <c r="B29" s="26"/>
      <c r="C29" s="328" t="s">
        <v>374</v>
      </c>
      <c r="D29" s="328"/>
      <c r="E29" s="328"/>
      <c r="F29" s="328"/>
      <c r="G29" s="328"/>
    </row>
    <row r="30" spans="2:9" s="3" customFormat="1" ht="13.8" x14ac:dyDescent="0.3">
      <c r="B30" s="26"/>
      <c r="C30" s="82"/>
      <c r="D30" s="222"/>
      <c r="E30" s="222"/>
      <c r="F30" s="222"/>
    </row>
    <row r="31" spans="2:9" s="3" customFormat="1" ht="12.9" customHeight="1" x14ac:dyDescent="0.3">
      <c r="B31" s="26"/>
      <c r="C31" s="84" t="s">
        <v>322</v>
      </c>
      <c r="D31" s="84"/>
      <c r="E31" s="84"/>
      <c r="F31" s="84"/>
    </row>
    <row r="32" spans="2:9" s="3" customFormat="1" ht="13.8" x14ac:dyDescent="0.3">
      <c r="B32" s="26"/>
      <c r="C32" s="328" t="s">
        <v>323</v>
      </c>
      <c r="D32" s="328"/>
      <c r="E32" s="328"/>
      <c r="F32" s="328"/>
      <c r="G32" s="328"/>
    </row>
    <row r="33" spans="2:9" s="3" customFormat="1" ht="13.8" x14ac:dyDescent="0.3">
      <c r="B33" s="26"/>
      <c r="C33" s="24"/>
      <c r="D33" s="24"/>
      <c r="E33" s="24"/>
      <c r="F33" s="24"/>
    </row>
    <row r="34" spans="2:9" s="3" customFormat="1" ht="12.9" customHeight="1" x14ac:dyDescent="0.3">
      <c r="B34" s="26"/>
      <c r="C34" s="194" t="s">
        <v>327</v>
      </c>
      <c r="D34" s="221"/>
      <c r="E34" s="221"/>
      <c r="F34" s="221"/>
      <c r="G34" s="220"/>
    </row>
    <row r="35" spans="2:9" s="3" customFormat="1" ht="13.8" x14ac:dyDescent="0.3">
      <c r="B35" s="26"/>
      <c r="C35" s="83" t="s">
        <v>189</v>
      </c>
      <c r="D35" s="83"/>
      <c r="E35" s="83"/>
      <c r="F35" s="83"/>
    </row>
    <row r="36" spans="2:9" s="3" customFormat="1" ht="13.8" x14ac:dyDescent="0.3">
      <c r="B36" s="26"/>
      <c r="C36" s="83"/>
      <c r="D36" s="83"/>
      <c r="E36" s="83"/>
      <c r="F36" s="83"/>
    </row>
    <row r="37" spans="2:9" s="3" customFormat="1" ht="13.8" x14ac:dyDescent="0.3">
      <c r="B37" s="26"/>
      <c r="C37" s="84" t="s">
        <v>330</v>
      </c>
      <c r="D37" s="84"/>
      <c r="E37" s="84"/>
      <c r="F37" s="84"/>
    </row>
    <row r="38" spans="2:9" s="3" customFormat="1" ht="13.8" x14ac:dyDescent="0.3">
      <c r="B38" s="26"/>
      <c r="C38" s="83" t="s">
        <v>331</v>
      </c>
      <c r="D38" s="83"/>
      <c r="E38" s="83"/>
      <c r="F38" s="83"/>
    </row>
    <row r="39" spans="2:9" s="3" customFormat="1" ht="13.8" x14ac:dyDescent="0.3">
      <c r="B39" s="26"/>
      <c r="C39" s="83"/>
      <c r="D39" s="83"/>
      <c r="E39" s="83"/>
      <c r="F39" s="83"/>
    </row>
    <row r="40" spans="2:9" s="3" customFormat="1" ht="12.9" customHeight="1" x14ac:dyDescent="0.3">
      <c r="B40" s="26"/>
      <c r="C40" s="128" t="s">
        <v>328</v>
      </c>
      <c r="D40" s="128"/>
      <c r="E40" s="128"/>
      <c r="F40" s="128"/>
    </row>
    <row r="41" spans="2:9" s="3" customFormat="1" ht="13.5" customHeight="1" x14ac:dyDescent="0.3">
      <c r="B41" s="26"/>
      <c r="C41" s="325" t="s">
        <v>133</v>
      </c>
      <c r="D41" s="325"/>
      <c r="E41" s="325"/>
      <c r="F41" s="325"/>
      <c r="G41" s="325"/>
    </row>
    <row r="42" spans="2:9" s="3" customFormat="1" ht="13.8" x14ac:dyDescent="0.3">
      <c r="B42" s="26"/>
      <c r="C42" s="81"/>
      <c r="D42" s="81"/>
      <c r="E42" s="81"/>
      <c r="F42" s="81"/>
    </row>
    <row r="43" spans="2:9" s="3" customFormat="1" ht="12.9" customHeight="1" x14ac:dyDescent="0.3">
      <c r="B43" s="40"/>
      <c r="C43" s="80" t="s">
        <v>329</v>
      </c>
      <c r="D43" s="80"/>
      <c r="E43" s="80"/>
      <c r="F43" s="80"/>
    </row>
    <row r="44" spans="2:9" s="3" customFormat="1" ht="12" customHeight="1" x14ac:dyDescent="0.3">
      <c r="B44" s="26"/>
      <c r="C44" s="327" t="s">
        <v>132</v>
      </c>
      <c r="D44" s="327"/>
      <c r="E44" s="327"/>
      <c r="F44" s="327"/>
      <c r="G44" s="327"/>
    </row>
    <row r="45" spans="2:9" s="3" customFormat="1" ht="13.8" x14ac:dyDescent="0.3">
      <c r="B45" s="26"/>
      <c r="C45" s="24"/>
      <c r="D45" s="24"/>
      <c r="E45" s="24"/>
      <c r="F45" s="24"/>
    </row>
    <row r="46" spans="2:9" s="4" customFormat="1" ht="12.6" customHeight="1" x14ac:dyDescent="0.3">
      <c r="B46" s="40"/>
      <c r="C46" s="210" t="s">
        <v>313</v>
      </c>
      <c r="D46" s="210"/>
      <c r="E46" s="210"/>
      <c r="F46" s="210"/>
      <c r="G46" s="5"/>
      <c r="H46" s="5"/>
      <c r="I46" s="5"/>
    </row>
    <row r="47" spans="2:9" s="3" customFormat="1" ht="12.75" customHeight="1" x14ac:dyDescent="0.3">
      <c r="B47" s="40"/>
      <c r="C47" s="324" t="s">
        <v>187</v>
      </c>
      <c r="D47" s="324"/>
      <c r="E47" s="324"/>
      <c r="F47" s="324"/>
      <c r="G47" s="324"/>
      <c r="H47" s="5"/>
      <c r="I47" s="5"/>
    </row>
    <row r="48" spans="2:9" s="3" customFormat="1" ht="13.8" x14ac:dyDescent="0.3">
      <c r="B48" s="26"/>
      <c r="C48" s="24"/>
      <c r="D48" s="24"/>
      <c r="E48" s="24"/>
      <c r="F48" s="24"/>
    </row>
    <row r="49" spans="2:6" s="3" customFormat="1" ht="13.8" x14ac:dyDescent="0.3">
      <c r="B49" s="26"/>
      <c r="C49" s="24"/>
      <c r="D49" s="24"/>
      <c r="E49" s="24"/>
      <c r="F49" s="24"/>
    </row>
  </sheetData>
  <mergeCells count="26">
    <mergeCell ref="B1:F2"/>
    <mergeCell ref="G1:G2"/>
    <mergeCell ref="C47:G47"/>
    <mergeCell ref="C18:G18"/>
    <mergeCell ref="C21:G21"/>
    <mergeCell ref="C26:G26"/>
    <mergeCell ref="C41:G41"/>
    <mergeCell ref="C44:G44"/>
    <mergeCell ref="C32:G32"/>
    <mergeCell ref="C29:G29"/>
    <mergeCell ref="C28:G28"/>
    <mergeCell ref="B3:G3"/>
    <mergeCell ref="C4:G4"/>
    <mergeCell ref="C5:G5"/>
    <mergeCell ref="C7:G7"/>
    <mergeCell ref="C9:G9"/>
    <mergeCell ref="C23:G23"/>
    <mergeCell ref="B16:G16"/>
    <mergeCell ref="C17:G17"/>
    <mergeCell ref="C20:G20"/>
    <mergeCell ref="C15:G15"/>
    <mergeCell ref="C6:I6"/>
    <mergeCell ref="C11:G11"/>
    <mergeCell ref="C14:G14"/>
    <mergeCell ref="C12:G12"/>
    <mergeCell ref="C8:G8"/>
  </mergeCells>
  <hyperlinks>
    <hyperlink ref="C11" r:id="rId1" xr:uid="{1AB39AD7-2AAE-4F60-A092-4DCB62AA889D}"/>
    <hyperlink ref="C40" r:id="rId2" xr:uid="{2677CBBB-5C0B-4254-ADC6-FCFE7327968A}"/>
    <hyperlink ref="C46" r:id="rId3" xr:uid="{1F3D90DC-09CD-4A02-86D9-6B5E36DDAF49}"/>
    <hyperlink ref="C43" r:id="rId4" xr:uid="{4420E0E3-D815-4ED4-A5F1-10BB2DA95CBF}"/>
    <hyperlink ref="C28" r:id="rId5" display="e. Les scénarios de tests métier" xr:uid="{8C3A0FE9-911F-4537-AEDE-6E4F54F51DD1}"/>
    <hyperlink ref="C34" r:id="rId6" xr:uid="{54683E66-D4CE-4340-B461-4A0F1F2A8DDF}"/>
    <hyperlink ref="C20" r:id="rId7" display="b. Le guide d'accompagnement à la mise en œuvre de l'INS" xr:uid="{FEB51E04-BECB-4963-AF5E-7FA639B28054}"/>
    <hyperlink ref="C17" r:id="rId8" xr:uid="{D4876354-54D9-4A68-8BF7-0610318E5B77}"/>
    <hyperlink ref="C25" r:id="rId9" xr:uid="{79F89F8F-DA17-485B-8D03-8EE92CEBDFFE}"/>
    <hyperlink ref="C31" r:id="rId10" xr:uid="{382A4576-405D-413F-8471-FBFBC8228615}"/>
    <hyperlink ref="C23" r:id="rId11" display="d. Les webinaires INS" xr:uid="{E5196051-2DFF-4815-B4CE-67BBE2D925F2}"/>
    <hyperlink ref="C5" r:id="rId12" xr:uid="{E6C66E5E-8BEE-47C8-8596-85FA7076099C}"/>
    <hyperlink ref="C7" r:id="rId13" display="https://esante.gouv.fr/sites/default/files/media_entity/documents/RNIV 1 Principes communs_1.pdf" xr:uid="{00180D1C-BF9E-434F-A964-7F7A2C8880CA}"/>
    <hyperlink ref="C8" r:id="rId14" xr:uid="{FE5B8A9F-8CB9-4839-8507-35D518F84CD3}"/>
    <hyperlink ref="C14:G14" r:id="rId15" display="Le guide d'implémentation de l'INS dans les logiciels" xr:uid="{4AB019B3-2DFF-44FE-AB3E-3E63AF18DAA1}"/>
    <hyperlink ref="C20:G20" r:id="rId16" display="Le guide d'accompagnement à la mise en œuvre de l'INS" xr:uid="{574CBCDA-6471-4BD7-A7EF-999362353AED}"/>
    <hyperlink ref="C28:G28" r:id="rId17" display="Les scénarios de tests métier" xr:uid="{A6C6AE8A-7CFC-40C2-9A9D-011015FC06EF}"/>
    <hyperlink ref="C23:G23" r:id="rId18" display="Les webinaires INS" xr:uid="{CFDB1E97-F2BF-47D3-9C7A-DD300EA0553B}"/>
    <hyperlink ref="C37" r:id="rId19" xr:uid="{6410349F-063E-4FAA-84F0-14438A7E85EF}"/>
    <hyperlink ref="G1:G2" location="'Menu principal'!A1" display="Menu principal" xr:uid="{1A198713-B97C-48B5-8463-A288B3B0461E}"/>
  </hyperlinks>
  <pageMargins left="0.7" right="0.7" top="0.75" bottom="0.75" header="0.3" footer="0.3"/>
  <drawing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5F0A6-339B-4BA7-BCEB-C9D8CC7F5682}">
  <sheetPr codeName="Feuil4"/>
  <dimension ref="A1:X57"/>
  <sheetViews>
    <sheetView showGridLines="0" showRowColHeaders="0" zoomScale="90" zoomScaleNormal="90" workbookViewId="0">
      <selection activeCell="B1" sqref="B1:P3"/>
    </sheetView>
  </sheetViews>
  <sheetFormatPr baseColWidth="10" defaultRowHeight="14.4" x14ac:dyDescent="0.3"/>
  <cols>
    <col min="1" max="4" width="10.88671875" style="1"/>
    <col min="5" max="5" width="9.44140625" customWidth="1"/>
    <col min="6" max="6" width="14" customWidth="1"/>
    <col min="7" max="8" width="11.5546875" customWidth="1"/>
    <col min="9" max="9" width="12.5546875" customWidth="1"/>
    <col min="10" max="10" width="4.5546875" customWidth="1"/>
    <col min="11" max="11" width="18.5546875" customWidth="1"/>
    <col min="13" max="22" width="10.88671875" style="1"/>
  </cols>
  <sheetData>
    <row r="1" spans="1:24" ht="14.4" customHeight="1" x14ac:dyDescent="0.3">
      <c r="B1" s="334" t="s">
        <v>6</v>
      </c>
      <c r="C1" s="334"/>
      <c r="D1" s="334"/>
      <c r="E1" s="334"/>
      <c r="F1" s="334"/>
      <c r="G1" s="334"/>
      <c r="H1" s="334"/>
      <c r="I1" s="334"/>
      <c r="J1" s="334"/>
      <c r="K1" s="334"/>
      <c r="L1" s="334"/>
      <c r="M1" s="334"/>
      <c r="N1" s="334"/>
      <c r="O1" s="334"/>
      <c r="P1" s="334"/>
    </row>
    <row r="2" spans="1:24" ht="5.0999999999999996" customHeight="1" x14ac:dyDescent="0.3">
      <c r="B2" s="334"/>
      <c r="C2" s="334"/>
      <c r="D2" s="334"/>
      <c r="E2" s="334"/>
      <c r="F2" s="334"/>
      <c r="G2" s="334"/>
      <c r="H2" s="334"/>
      <c r="I2" s="334"/>
      <c r="J2" s="334"/>
      <c r="K2" s="334"/>
      <c r="L2" s="334"/>
      <c r="M2" s="334"/>
      <c r="N2" s="334"/>
      <c r="O2" s="334"/>
      <c r="P2" s="334"/>
    </row>
    <row r="3" spans="1:24" ht="11.1" customHeight="1" x14ac:dyDescent="0.3">
      <c r="B3" s="334"/>
      <c r="C3" s="334"/>
      <c r="D3" s="334"/>
      <c r="E3" s="334"/>
      <c r="F3" s="334"/>
      <c r="G3" s="334"/>
      <c r="H3" s="334"/>
      <c r="I3" s="334"/>
      <c r="J3" s="334"/>
      <c r="K3" s="334"/>
      <c r="L3" s="334"/>
      <c r="M3" s="334"/>
      <c r="N3" s="334"/>
      <c r="O3" s="334"/>
      <c r="P3" s="334"/>
    </row>
    <row r="4" spans="1:24" x14ac:dyDescent="0.3">
      <c r="E4" s="9"/>
      <c r="F4" s="9"/>
      <c r="G4" s="9"/>
      <c r="H4" s="9"/>
      <c r="I4" s="9"/>
      <c r="J4" s="9"/>
      <c r="K4" s="1"/>
      <c r="L4" s="1"/>
    </row>
    <row r="5" spans="1:24" s="107" customFormat="1" ht="24.6" x14ac:dyDescent="0.8">
      <c r="B5" s="335" t="s">
        <v>127</v>
      </c>
      <c r="C5" s="335"/>
      <c r="D5" s="335"/>
      <c r="E5" s="335"/>
      <c r="F5" s="335"/>
      <c r="G5" s="335"/>
      <c r="H5" s="335"/>
      <c r="I5" s="335"/>
      <c r="J5" s="118"/>
      <c r="K5" s="336" t="s">
        <v>126</v>
      </c>
      <c r="L5" s="336"/>
      <c r="M5" s="336"/>
      <c r="N5" s="336"/>
      <c r="O5" s="336"/>
      <c r="P5" s="337"/>
      <c r="W5" s="119"/>
      <c r="X5" s="119"/>
    </row>
    <row r="6" spans="1:24" s="1" customFormat="1" ht="15.6" x14ac:dyDescent="0.3">
      <c r="A6" s="107"/>
      <c r="B6" s="108"/>
      <c r="C6" s="108"/>
      <c r="D6" s="108"/>
      <c r="E6" s="108"/>
      <c r="F6" s="108"/>
      <c r="G6" s="108"/>
      <c r="H6" s="108"/>
      <c r="I6" s="108"/>
      <c r="J6" s="108"/>
      <c r="K6" s="108"/>
      <c r="L6" s="108"/>
      <c r="M6" s="108"/>
      <c r="N6" s="108"/>
      <c r="O6" s="108"/>
      <c r="P6" s="108"/>
      <c r="W6"/>
      <c r="X6"/>
    </row>
    <row r="7" spans="1:24" s="1" customFormat="1" ht="15.6" x14ac:dyDescent="0.3">
      <c r="A7" s="107"/>
      <c r="B7" s="338" t="s">
        <v>386</v>
      </c>
      <c r="C7" s="338"/>
      <c r="D7" s="338"/>
      <c r="E7" s="338"/>
      <c r="F7" s="338"/>
      <c r="G7" s="338"/>
      <c r="H7" s="338"/>
      <c r="I7" s="338"/>
      <c r="J7" s="109"/>
      <c r="K7" s="340" t="s">
        <v>128</v>
      </c>
      <c r="L7" s="340"/>
      <c r="M7" s="340"/>
      <c r="N7" s="340"/>
      <c r="O7" s="340"/>
      <c r="P7" s="340"/>
      <c r="W7"/>
      <c r="X7"/>
    </row>
    <row r="8" spans="1:24" s="1" customFormat="1" ht="15.6" x14ac:dyDescent="0.3">
      <c r="A8" s="107"/>
      <c r="B8" s="112"/>
      <c r="C8" s="112"/>
      <c r="D8" s="112"/>
      <c r="E8" s="113"/>
      <c r="F8" s="113"/>
      <c r="G8" s="113"/>
      <c r="H8" s="113"/>
      <c r="I8" s="113"/>
      <c r="J8" s="110"/>
      <c r="K8" s="111"/>
      <c r="L8" s="111"/>
      <c r="M8" s="111"/>
      <c r="N8" s="111"/>
      <c r="O8" s="111"/>
      <c r="P8" s="111"/>
      <c r="W8"/>
      <c r="X8"/>
    </row>
    <row r="9" spans="1:24" s="1" customFormat="1" ht="15.6" x14ac:dyDescent="0.3">
      <c r="A9" s="107"/>
      <c r="B9" s="341" t="s">
        <v>190</v>
      </c>
      <c r="C9" s="341"/>
      <c r="D9" s="341"/>
      <c r="E9" s="341"/>
      <c r="F9" s="341"/>
      <c r="G9" s="341"/>
      <c r="H9" s="341"/>
      <c r="I9" s="341"/>
      <c r="J9" s="110"/>
      <c r="K9" s="340" t="s">
        <v>129</v>
      </c>
      <c r="L9" s="340"/>
      <c r="M9" s="340"/>
      <c r="N9" s="340"/>
      <c r="O9" s="340"/>
      <c r="P9" s="340"/>
      <c r="W9"/>
      <c r="X9"/>
    </row>
    <row r="10" spans="1:24" s="1" customFormat="1" ht="15.6" x14ac:dyDescent="0.3">
      <c r="A10" s="107"/>
      <c r="B10" s="112"/>
      <c r="C10" s="112"/>
      <c r="D10" s="112"/>
      <c r="E10" s="113"/>
      <c r="F10" s="113"/>
      <c r="G10" s="113"/>
      <c r="H10" s="113"/>
      <c r="I10" s="113"/>
      <c r="J10" s="110"/>
      <c r="K10" s="111"/>
      <c r="L10" s="111"/>
      <c r="M10" s="111"/>
      <c r="N10" s="111"/>
      <c r="O10" s="111"/>
      <c r="P10" s="111"/>
      <c r="W10"/>
      <c r="X10"/>
    </row>
    <row r="11" spans="1:24" s="1" customFormat="1" ht="15.6" x14ac:dyDescent="0.3">
      <c r="A11" s="107"/>
      <c r="B11" s="341" t="s">
        <v>177</v>
      </c>
      <c r="C11" s="341"/>
      <c r="D11" s="341"/>
      <c r="E11" s="341"/>
      <c r="F11" s="341"/>
      <c r="G11" s="341"/>
      <c r="H11" s="341"/>
      <c r="I11" s="341"/>
      <c r="J11" s="110"/>
      <c r="K11" s="115"/>
      <c r="L11" s="115"/>
      <c r="M11" s="115"/>
      <c r="N11" s="115"/>
      <c r="O11" s="115"/>
      <c r="P11" s="115"/>
      <c r="W11"/>
      <c r="X11"/>
    </row>
    <row r="12" spans="1:24" s="1" customFormat="1" ht="15.6" x14ac:dyDescent="0.3">
      <c r="A12" s="107"/>
      <c r="B12" s="113"/>
      <c r="C12" s="113"/>
      <c r="D12" s="113"/>
      <c r="E12" s="116"/>
      <c r="F12" s="116"/>
      <c r="G12" s="116"/>
      <c r="H12" s="116"/>
      <c r="I12" s="116"/>
      <c r="J12" s="110"/>
      <c r="K12" s="115"/>
      <c r="L12" s="115"/>
      <c r="M12" s="115"/>
      <c r="N12" s="115"/>
      <c r="O12" s="115"/>
      <c r="P12" s="115"/>
      <c r="W12"/>
      <c r="X12"/>
    </row>
    <row r="13" spans="1:24" s="1" customFormat="1" ht="15.6" x14ac:dyDescent="0.3">
      <c r="A13" s="107"/>
      <c r="B13" s="338" t="s">
        <v>352</v>
      </c>
      <c r="C13" s="338"/>
      <c r="D13" s="338"/>
      <c r="E13" s="338"/>
      <c r="F13" s="338"/>
      <c r="G13" s="338"/>
      <c r="H13" s="338"/>
      <c r="I13" s="338"/>
      <c r="J13" s="114"/>
      <c r="K13" s="115"/>
      <c r="L13" s="115"/>
      <c r="M13" s="115"/>
      <c r="N13" s="115"/>
      <c r="O13" s="115"/>
      <c r="P13" s="115"/>
      <c r="Q13" s="100"/>
      <c r="W13"/>
      <c r="X13"/>
    </row>
    <row r="14" spans="1:24" s="1" customFormat="1" ht="15.6" x14ac:dyDescent="0.3">
      <c r="A14" s="107"/>
      <c r="B14" s="113"/>
      <c r="C14" s="113"/>
      <c r="D14" s="113"/>
      <c r="E14" s="113"/>
      <c r="F14" s="116"/>
      <c r="G14" s="116"/>
      <c r="H14" s="116"/>
      <c r="I14" s="116"/>
      <c r="J14" s="114"/>
      <c r="K14" s="115"/>
      <c r="L14" s="115"/>
      <c r="M14" s="115"/>
      <c r="N14" s="115"/>
      <c r="O14" s="115"/>
      <c r="P14" s="115"/>
      <c r="Q14" s="100"/>
      <c r="W14"/>
      <c r="X14"/>
    </row>
    <row r="15" spans="1:24" s="1" customFormat="1" ht="15.6" x14ac:dyDescent="0.3">
      <c r="A15" s="107"/>
      <c r="B15" s="338" t="s">
        <v>359</v>
      </c>
      <c r="C15" s="338"/>
      <c r="D15" s="338"/>
      <c r="E15" s="338"/>
      <c r="F15" s="338"/>
      <c r="G15" s="338"/>
      <c r="H15" s="338"/>
      <c r="I15" s="338"/>
      <c r="J15" s="114"/>
      <c r="K15" s="115"/>
      <c r="L15" s="115"/>
      <c r="M15" s="115"/>
      <c r="N15" s="115"/>
      <c r="O15" s="115"/>
      <c r="P15" s="115"/>
      <c r="Q15" s="100"/>
      <c r="W15"/>
      <c r="X15"/>
    </row>
    <row r="16" spans="1:24" s="1" customFormat="1" ht="15.6" x14ac:dyDescent="0.3">
      <c r="A16" s="107"/>
      <c r="B16" s="150"/>
      <c r="C16" s="150"/>
      <c r="D16" s="150"/>
      <c r="E16" s="150"/>
      <c r="F16" s="150"/>
      <c r="G16" s="150"/>
      <c r="H16" s="150"/>
      <c r="I16" s="150"/>
      <c r="J16" s="114"/>
      <c r="K16" s="115"/>
      <c r="L16" s="115"/>
      <c r="M16" s="115"/>
      <c r="N16" s="115"/>
      <c r="O16" s="115"/>
      <c r="P16" s="115"/>
      <c r="Q16" s="100"/>
      <c r="W16"/>
      <c r="X16"/>
    </row>
    <row r="17" spans="1:24" s="1" customFormat="1" ht="15.6" x14ac:dyDescent="0.3">
      <c r="A17" s="107"/>
      <c r="B17" s="338" t="s">
        <v>360</v>
      </c>
      <c r="C17" s="338"/>
      <c r="D17" s="338"/>
      <c r="E17" s="338"/>
      <c r="F17" s="338"/>
      <c r="G17" s="338"/>
      <c r="H17" s="338"/>
      <c r="I17" s="338"/>
      <c r="J17" s="114"/>
      <c r="K17" s="115"/>
      <c r="L17" s="115"/>
      <c r="M17" s="115"/>
      <c r="N17" s="115"/>
      <c r="O17" s="115"/>
      <c r="P17" s="115"/>
      <c r="Q17" s="100"/>
      <c r="W17"/>
      <c r="X17"/>
    </row>
    <row r="18" spans="1:24" s="1" customFormat="1" ht="15.6" x14ac:dyDescent="0.3">
      <c r="A18" s="107"/>
      <c r="B18" s="339" t="s">
        <v>23</v>
      </c>
      <c r="C18" s="339"/>
      <c r="D18" s="339"/>
      <c r="E18" s="339"/>
      <c r="F18" s="339"/>
      <c r="G18" s="339"/>
      <c r="H18" s="339"/>
      <c r="I18" s="339"/>
      <c r="J18" s="117"/>
      <c r="K18" s="115"/>
      <c r="L18" s="115"/>
      <c r="M18" s="115"/>
      <c r="N18" s="115"/>
      <c r="O18" s="115"/>
      <c r="P18" s="115"/>
      <c r="Q18" s="100"/>
      <c r="W18"/>
      <c r="X18"/>
    </row>
    <row r="19" spans="1:24" s="1" customFormat="1" ht="14.4" customHeight="1" x14ac:dyDescent="0.3">
      <c r="A19" s="107"/>
      <c r="B19" s="339"/>
      <c r="C19" s="339"/>
      <c r="D19" s="339"/>
      <c r="E19" s="339"/>
      <c r="F19" s="339"/>
      <c r="G19" s="339"/>
      <c r="H19" s="339"/>
      <c r="I19" s="339"/>
      <c r="J19" s="107"/>
      <c r="K19" s="115"/>
      <c r="L19" s="115"/>
      <c r="M19" s="115"/>
      <c r="N19" s="115"/>
      <c r="O19" s="115"/>
      <c r="P19" s="115"/>
      <c r="Q19" s="100"/>
      <c r="W19"/>
      <c r="X19"/>
    </row>
    <row r="20" spans="1:24" s="1" customFormat="1" ht="14.4" customHeight="1" x14ac:dyDescent="0.3">
      <c r="A20" s="107"/>
      <c r="B20" s="107"/>
      <c r="C20" s="107"/>
      <c r="D20" s="107"/>
      <c r="E20" s="107"/>
      <c r="F20" s="107"/>
      <c r="G20" s="107"/>
      <c r="H20" s="107"/>
      <c r="I20" s="107"/>
      <c r="J20" s="107"/>
      <c r="K20" s="115"/>
      <c r="L20" s="107"/>
      <c r="M20" s="107"/>
      <c r="N20" s="107"/>
      <c r="O20" s="107"/>
      <c r="P20" s="107"/>
      <c r="Q20" s="100"/>
      <c r="W20"/>
      <c r="X20"/>
    </row>
    <row r="21" spans="1:24" s="1" customFormat="1" ht="14.4" customHeight="1" x14ac:dyDescent="0.3">
      <c r="A21" s="107"/>
      <c r="B21" s="107"/>
      <c r="C21" s="107"/>
      <c r="D21" s="107"/>
      <c r="E21" s="107"/>
      <c r="F21" s="107"/>
      <c r="G21" s="107"/>
      <c r="H21" s="107"/>
      <c r="I21" s="107"/>
      <c r="J21" s="107"/>
      <c r="K21" s="107"/>
      <c r="L21" s="107"/>
      <c r="M21" s="107"/>
      <c r="N21" s="107"/>
      <c r="O21" s="107"/>
      <c r="P21" s="107"/>
      <c r="Q21" s="100"/>
      <c r="W21"/>
      <c r="X21"/>
    </row>
    <row r="22" spans="1:24" s="1" customFormat="1" ht="14.4" customHeight="1" x14ac:dyDescent="0.3">
      <c r="A22" s="107"/>
      <c r="B22" s="107"/>
      <c r="C22" s="107"/>
      <c r="D22" s="107"/>
      <c r="E22" s="107"/>
      <c r="F22" s="107"/>
      <c r="G22" s="107"/>
      <c r="H22" s="107"/>
      <c r="I22" s="107"/>
      <c r="J22" s="107"/>
      <c r="K22" s="107"/>
      <c r="L22" s="107"/>
      <c r="M22" s="107"/>
      <c r="N22" s="107"/>
      <c r="O22" s="107"/>
      <c r="P22" s="107"/>
      <c r="W22"/>
      <c r="X22"/>
    </row>
    <row r="23" spans="1:24" s="1" customFormat="1" ht="14.4" customHeight="1" x14ac:dyDescent="0.3">
      <c r="A23" s="107"/>
      <c r="J23" s="107"/>
      <c r="K23" s="107"/>
      <c r="L23" s="107"/>
      <c r="M23" s="107"/>
      <c r="N23" s="107"/>
      <c r="O23" s="107"/>
      <c r="P23" s="107"/>
      <c r="W23"/>
      <c r="X23"/>
    </row>
    <row r="24" spans="1:24" s="1" customFormat="1" ht="14.4" customHeight="1" x14ac:dyDescent="0.3">
      <c r="A24" s="107"/>
      <c r="J24" s="107"/>
      <c r="K24" s="107"/>
      <c r="L24" s="107"/>
      <c r="M24" s="107"/>
      <c r="N24" s="107"/>
      <c r="O24" s="107"/>
      <c r="P24" s="107"/>
      <c r="W24"/>
      <c r="X24"/>
    </row>
    <row r="25" spans="1:24" s="1" customFormat="1" ht="14.4" customHeight="1" x14ac:dyDescent="0.3">
      <c r="A25" s="107"/>
      <c r="J25" s="107"/>
      <c r="W25"/>
      <c r="X25"/>
    </row>
    <row r="26" spans="1:24" s="1" customFormat="1" ht="14.4" customHeight="1" x14ac:dyDescent="0.3">
      <c r="A26" s="107"/>
      <c r="J26" s="107"/>
      <c r="W26"/>
      <c r="X26"/>
    </row>
    <row r="27" spans="1:24" s="1" customFormat="1" x14ac:dyDescent="0.3">
      <c r="W27"/>
      <c r="X27"/>
    </row>
    <row r="28" spans="1:24" s="1" customFormat="1" x14ac:dyDescent="0.3">
      <c r="W28"/>
      <c r="X28"/>
    </row>
    <row r="29" spans="1:24" s="1" customFormat="1" x14ac:dyDescent="0.3">
      <c r="W29"/>
      <c r="X29"/>
    </row>
    <row r="30" spans="1:24" s="1" customFormat="1" x14ac:dyDescent="0.3">
      <c r="W30"/>
      <c r="X30"/>
    </row>
    <row r="31" spans="1:24" s="1" customFormat="1" x14ac:dyDescent="0.3">
      <c r="W31"/>
      <c r="X31"/>
    </row>
    <row r="32" spans="1:24" s="1" customFormat="1" x14ac:dyDescent="0.3">
      <c r="W32"/>
      <c r="X32"/>
    </row>
    <row r="33" spans="23:24" s="1" customFormat="1" x14ac:dyDescent="0.3">
      <c r="W33"/>
      <c r="X33"/>
    </row>
    <row r="34" spans="23:24" s="1" customFormat="1" x14ac:dyDescent="0.3">
      <c r="W34"/>
      <c r="X34"/>
    </row>
    <row r="35" spans="23:24" s="1" customFormat="1" x14ac:dyDescent="0.3">
      <c r="W35"/>
      <c r="X35"/>
    </row>
    <row r="36" spans="23:24" s="1" customFormat="1" x14ac:dyDescent="0.3">
      <c r="W36"/>
      <c r="X36"/>
    </row>
    <row r="37" spans="23:24" s="1" customFormat="1" x14ac:dyDescent="0.3">
      <c r="W37"/>
      <c r="X37"/>
    </row>
    <row r="38" spans="23:24" s="1" customFormat="1" x14ac:dyDescent="0.3">
      <c r="W38"/>
      <c r="X38"/>
    </row>
    <row r="39" spans="23:24" s="1" customFormat="1" x14ac:dyDescent="0.3">
      <c r="W39"/>
      <c r="X39"/>
    </row>
    <row r="40" spans="23:24" s="1" customFormat="1" x14ac:dyDescent="0.3">
      <c r="W40"/>
      <c r="X40"/>
    </row>
    <row r="41" spans="23:24" s="1" customFormat="1" x14ac:dyDescent="0.3">
      <c r="W41"/>
      <c r="X41"/>
    </row>
    <row r="42" spans="23:24" s="1" customFormat="1" x14ac:dyDescent="0.3">
      <c r="W42"/>
      <c r="X42"/>
    </row>
    <row r="43" spans="23:24" s="1" customFormat="1" x14ac:dyDescent="0.3">
      <c r="W43"/>
      <c r="X43"/>
    </row>
    <row r="44" spans="23:24" s="1" customFormat="1" x14ac:dyDescent="0.3">
      <c r="W44"/>
      <c r="X44"/>
    </row>
    <row r="45" spans="23:24" s="1" customFormat="1" x14ac:dyDescent="0.3">
      <c r="W45"/>
      <c r="X45"/>
    </row>
    <row r="46" spans="23:24" s="1" customFormat="1" x14ac:dyDescent="0.3">
      <c r="W46"/>
      <c r="X46"/>
    </row>
    <row r="47" spans="23:24" s="1" customFormat="1" x14ac:dyDescent="0.3">
      <c r="W47"/>
      <c r="X47"/>
    </row>
    <row r="48" spans="23:24" s="1" customFormat="1" x14ac:dyDescent="0.3">
      <c r="W48"/>
      <c r="X48"/>
    </row>
    <row r="49" spans="5:24" s="1" customFormat="1" x14ac:dyDescent="0.3">
      <c r="W49"/>
      <c r="X49"/>
    </row>
    <row r="50" spans="5:24" s="1" customFormat="1" x14ac:dyDescent="0.3">
      <c r="W50"/>
      <c r="X50"/>
    </row>
    <row r="51" spans="5:24" s="1" customFormat="1" x14ac:dyDescent="0.3">
      <c r="W51"/>
      <c r="X51"/>
    </row>
    <row r="52" spans="5:24" s="1" customFormat="1" x14ac:dyDescent="0.3">
      <c r="W52"/>
      <c r="X52"/>
    </row>
    <row r="53" spans="5:24" s="1" customFormat="1" x14ac:dyDescent="0.3">
      <c r="L53"/>
      <c r="W53"/>
      <c r="X53"/>
    </row>
    <row r="54" spans="5:24" s="1" customFormat="1" x14ac:dyDescent="0.3">
      <c r="L54"/>
      <c r="W54"/>
      <c r="X54"/>
    </row>
    <row r="55" spans="5:24" s="1" customFormat="1" x14ac:dyDescent="0.3">
      <c r="F55"/>
      <c r="G55"/>
      <c r="H55"/>
      <c r="I55"/>
      <c r="K55"/>
      <c r="L55"/>
      <c r="W55"/>
      <c r="X55"/>
    </row>
    <row r="56" spans="5:24" s="1" customFormat="1" x14ac:dyDescent="0.3">
      <c r="E56"/>
      <c r="F56"/>
      <c r="G56"/>
      <c r="H56"/>
      <c r="I56"/>
      <c r="K56"/>
      <c r="L56"/>
      <c r="W56"/>
      <c r="X56"/>
    </row>
    <row r="57" spans="5:24" s="1" customFormat="1" x14ac:dyDescent="0.3">
      <c r="E57"/>
      <c r="F57"/>
      <c r="G57"/>
      <c r="H57"/>
      <c r="I57"/>
      <c r="J57"/>
      <c r="K57"/>
      <c r="L57"/>
      <c r="W57"/>
      <c r="X57"/>
    </row>
  </sheetData>
  <mergeCells count="13">
    <mergeCell ref="B1:P3"/>
    <mergeCell ref="B5:I5"/>
    <mergeCell ref="K5:P5"/>
    <mergeCell ref="B7:I7"/>
    <mergeCell ref="B19:I19"/>
    <mergeCell ref="B17:I17"/>
    <mergeCell ref="B18:I18"/>
    <mergeCell ref="K7:P7"/>
    <mergeCell ref="K9:P9"/>
    <mergeCell ref="B9:I9"/>
    <mergeCell ref="B11:I11"/>
    <mergeCell ref="B13:I13"/>
    <mergeCell ref="B15:I15"/>
  </mergeCells>
  <hyperlinks>
    <hyperlink ref="B7:I7" location="'I.Prérequis et références'!A1" display="I. Prérequis et références" xr:uid="{5C02B965-B2D2-4DED-981F-2CD45A925196}"/>
    <hyperlink ref="B9:I9" location="'II. Création identités'!A3" display="II. Accueil de la personne accompagnée ; création, vérification et modification de l'identité" xr:uid="{C125AE66-E904-44B0-8240-BBC2CA0697E2}"/>
    <hyperlink ref="B11:I11" location="'III. Qualité identités'!A3" display="III. Qualité et complétude des identités" xr:uid="{5DA7EB28-D80E-4628-9E21-C6BB4BAFB6BF}"/>
    <hyperlink ref="B13:I13" location="'IV.Organisation '!A1" display="IV. Caractéristiques de l'ESMS et organisation de l'identitovigilance" xr:uid="{8969B36B-5C84-42D2-A315-67E3F8CB02EE}"/>
    <hyperlink ref="B17:I17" location="'VI. Etat des lieux SI'!A1" display="VI. Etat des lieux du Système d'Informations" xr:uid="{A85657D0-8356-4497-9915-9D408A9D5E5A}"/>
    <hyperlink ref="B18:I18" location="'PLAN ACTIONS'!A3" display="PLAN D'ACTIONS" xr:uid="{D5D371D4-3DB9-4097-A1FC-B1027853463E}"/>
    <hyperlink ref="K7" location="'Recapitulatif livrables'!A1" display="Récapitulatif des livrables à produire" xr:uid="{981F1119-2900-4050-A226-EAD2BC8DE570}"/>
    <hyperlink ref="K9" location="GLOSSAIRE!A1" display="Glossaire" xr:uid="{C5E8A658-6203-49BA-AC67-59ED8E3C9EE0}"/>
    <hyperlink ref="B15:I15" location="'V. Gestion identités'!A1" display="V. Gestion des identités" xr:uid="{A8EA316C-40AF-4423-8B64-97CC53E44B86}"/>
  </hyperlinks>
  <pageMargins left="0.7" right="0.7" top="0.75" bottom="0.75" header="0.3" footer="0.3"/>
  <pageSetup paperSize="9" orientation="portrait"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FAE5-AFEF-4567-A844-FDC6BD96DC42}">
  <sheetPr codeName="Feuil1"/>
  <dimension ref="A1:H112"/>
  <sheetViews>
    <sheetView showGridLines="0" showRowColHeaders="0" zoomScaleNormal="100" workbookViewId="0">
      <pane ySplit="2" topLeftCell="A30" activePane="bottomLeft" state="frozen"/>
      <selection pane="bottomLeft" activeCell="C53" sqref="C53"/>
    </sheetView>
  </sheetViews>
  <sheetFormatPr baseColWidth="10" defaultColWidth="10.88671875" defaultRowHeight="13.8" x14ac:dyDescent="0.3"/>
  <cols>
    <col min="1" max="1" width="4.5546875" style="7" customWidth="1"/>
    <col min="2" max="2" width="4.44140625" style="31" customWidth="1"/>
    <col min="3" max="3" width="38.88671875" style="25" customWidth="1"/>
    <col min="4" max="4" width="47.88671875" style="25" customWidth="1"/>
    <col min="5" max="5" width="35.88671875" style="25" customWidth="1"/>
    <col min="6" max="6" width="14.5546875" style="25" customWidth="1"/>
    <col min="7" max="7" width="15.88671875" style="7" customWidth="1"/>
    <col min="8" max="8" width="15.5546875" style="7" bestFit="1" customWidth="1"/>
    <col min="9" max="16384" width="10.88671875" style="7"/>
  </cols>
  <sheetData>
    <row r="1" spans="1:8" s="2" customFormat="1" ht="15" customHeight="1" x14ac:dyDescent="0.3">
      <c r="A1" s="313" t="s">
        <v>340</v>
      </c>
      <c r="B1" s="313"/>
      <c r="C1" s="313"/>
      <c r="D1" s="313"/>
      <c r="E1" s="313"/>
      <c r="F1" s="313"/>
      <c r="G1" s="313"/>
      <c r="H1" s="323" t="s">
        <v>7</v>
      </c>
    </row>
    <row r="2" spans="1:8" s="2" customFormat="1" ht="15" customHeight="1" x14ac:dyDescent="0.3">
      <c r="A2" s="313"/>
      <c r="B2" s="313"/>
      <c r="C2" s="313"/>
      <c r="D2" s="313"/>
      <c r="E2" s="313"/>
      <c r="F2" s="313"/>
      <c r="G2" s="313"/>
      <c r="H2" s="323"/>
    </row>
    <row r="3" spans="1:8" s="3" customFormat="1" ht="18.75" customHeight="1" x14ac:dyDescent="0.7">
      <c r="A3" s="225"/>
      <c r="B3" s="291" t="s">
        <v>382</v>
      </c>
      <c r="C3" s="291"/>
      <c r="D3" s="291"/>
      <c r="E3" s="291"/>
      <c r="F3" s="291"/>
      <c r="G3" s="291"/>
      <c r="H3" s="290"/>
    </row>
    <row r="4" spans="1:8" s="3" customFormat="1" ht="29.25" customHeight="1" x14ac:dyDescent="0.3">
      <c r="B4" s="26"/>
      <c r="C4" s="331" t="s">
        <v>332</v>
      </c>
      <c r="D4" s="332"/>
      <c r="E4" s="332"/>
      <c r="F4" s="332"/>
      <c r="G4" s="332"/>
      <c r="H4" s="332"/>
    </row>
    <row r="5" spans="1:8" s="3" customFormat="1" ht="34.5" customHeight="1" x14ac:dyDescent="0.3">
      <c r="B5" s="26"/>
      <c r="C5" s="227" t="s">
        <v>366</v>
      </c>
      <c r="D5" s="235"/>
      <c r="E5" s="227" t="s">
        <v>335</v>
      </c>
      <c r="F5" s="79"/>
      <c r="G5" s="286"/>
      <c r="H5" s="236"/>
    </row>
    <row r="6" spans="1:8" s="3" customFormat="1" ht="15.75" customHeight="1" x14ac:dyDescent="0.3">
      <c r="B6" s="26"/>
      <c r="C6" s="24"/>
      <c r="D6" s="24"/>
      <c r="E6" s="24"/>
      <c r="F6" s="24"/>
    </row>
    <row r="7" spans="1:8" s="3" customFormat="1" ht="16.5" customHeight="1" x14ac:dyDescent="0.3">
      <c r="B7" s="26"/>
      <c r="C7" s="227" t="s">
        <v>375</v>
      </c>
      <c r="D7" s="227"/>
      <c r="E7" s="348" t="s">
        <v>337</v>
      </c>
      <c r="F7" s="349"/>
      <c r="G7" s="350"/>
      <c r="H7" s="236"/>
    </row>
    <row r="8" spans="1:8" s="3" customFormat="1" ht="4.5" customHeight="1" x14ac:dyDescent="0.3">
      <c r="B8" s="26"/>
      <c r="C8" s="227"/>
      <c r="D8" s="227"/>
    </row>
    <row r="9" spans="1:8" s="3" customFormat="1" ht="15" customHeight="1" x14ac:dyDescent="0.3">
      <c r="B9" s="26"/>
      <c r="C9" s="227"/>
      <c r="D9" s="227"/>
      <c r="E9" s="348" t="s">
        <v>338</v>
      </c>
      <c r="F9" s="349"/>
      <c r="G9" s="350"/>
      <c r="H9" s="236"/>
    </row>
    <row r="10" spans="1:8" s="3" customFormat="1" ht="4.5" customHeight="1" x14ac:dyDescent="0.3">
      <c r="B10" s="26"/>
      <c r="C10" s="227"/>
      <c r="D10" s="227"/>
    </row>
    <row r="11" spans="1:8" s="3" customFormat="1" ht="15" customHeight="1" x14ac:dyDescent="0.3">
      <c r="B11" s="26"/>
      <c r="C11" s="227"/>
      <c r="D11" s="227"/>
      <c r="E11" s="348" t="s">
        <v>339</v>
      </c>
      <c r="F11" s="349"/>
      <c r="G11" s="350"/>
      <c r="H11" s="236"/>
    </row>
    <row r="12" spans="1:8" s="3" customFormat="1" ht="4.5" customHeight="1" x14ac:dyDescent="0.3">
      <c r="B12" s="26"/>
      <c r="C12" s="227"/>
      <c r="D12" s="227"/>
    </row>
    <row r="13" spans="1:8" s="3" customFormat="1" ht="15" customHeight="1" x14ac:dyDescent="0.3">
      <c r="B13" s="26"/>
      <c r="C13" s="278"/>
      <c r="D13" s="278"/>
      <c r="E13" s="348" t="s">
        <v>362</v>
      </c>
      <c r="F13" s="349"/>
      <c r="G13" s="350"/>
      <c r="H13" s="236"/>
    </row>
    <row r="14" spans="1:8" s="3" customFormat="1" ht="4.5" customHeight="1" x14ac:dyDescent="0.3">
      <c r="B14" s="26"/>
      <c r="C14" s="278"/>
      <c r="D14" s="278"/>
    </row>
    <row r="15" spans="1:8" s="3" customFormat="1" ht="16.5" customHeight="1" x14ac:dyDescent="0.3">
      <c r="B15" s="26"/>
      <c r="C15" s="278"/>
      <c r="D15" s="278"/>
      <c r="E15" s="348" t="s">
        <v>364</v>
      </c>
      <c r="F15" s="349"/>
      <c r="G15" s="350"/>
      <c r="H15" s="236"/>
    </row>
    <row r="16" spans="1:8" s="3" customFormat="1" ht="4.5" customHeight="1" x14ac:dyDescent="0.3">
      <c r="B16" s="26"/>
      <c r="C16" s="285"/>
      <c r="D16" s="285"/>
    </row>
    <row r="17" spans="1:8" s="3" customFormat="1" ht="15" customHeight="1" x14ac:dyDescent="0.3">
      <c r="B17" s="26"/>
      <c r="C17" s="293" t="s">
        <v>387</v>
      </c>
      <c r="D17" s="292"/>
      <c r="E17" s="353"/>
      <c r="F17" s="353"/>
      <c r="G17" s="353"/>
      <c r="H17" s="353"/>
    </row>
    <row r="18" spans="1:8" s="3" customFormat="1" ht="4.5" customHeight="1" x14ac:dyDescent="0.3">
      <c r="B18" s="26"/>
      <c r="C18" s="278"/>
      <c r="D18" s="278"/>
    </row>
    <row r="19" spans="1:8" s="3" customFormat="1" ht="38.25" customHeight="1" x14ac:dyDescent="0.3">
      <c r="B19" s="26"/>
      <c r="C19" s="227" t="s">
        <v>363</v>
      </c>
      <c r="D19" s="227"/>
      <c r="E19" s="351"/>
      <c r="F19" s="351"/>
      <c r="G19" s="351"/>
      <c r="H19" s="351"/>
    </row>
    <row r="20" spans="1:8" s="3" customFormat="1" ht="15" customHeight="1" x14ac:dyDescent="0.3">
      <c r="B20" s="26"/>
      <c r="C20" s="355"/>
      <c r="D20" s="355"/>
      <c r="E20" s="355"/>
      <c r="F20" s="355"/>
      <c r="G20" s="355"/>
    </row>
    <row r="21" spans="1:8" s="3" customFormat="1" ht="15" customHeight="1" x14ac:dyDescent="0.3">
      <c r="B21" s="26"/>
      <c r="C21" s="356" t="s">
        <v>376</v>
      </c>
      <c r="D21" s="357"/>
      <c r="E21" s="352"/>
      <c r="F21" s="352"/>
      <c r="G21" s="352"/>
      <c r="H21" s="352"/>
    </row>
    <row r="22" spans="1:8" s="3" customFormat="1" ht="12" customHeight="1" x14ac:dyDescent="0.3">
      <c r="B22" s="26"/>
      <c r="C22" s="362"/>
      <c r="D22" s="362"/>
      <c r="E22" s="362"/>
      <c r="F22" s="362"/>
    </row>
    <row r="23" spans="1:8" s="3" customFormat="1" ht="15" customHeight="1" x14ac:dyDescent="0.3">
      <c r="B23" s="26"/>
      <c r="C23" s="354" t="s">
        <v>336</v>
      </c>
      <c r="D23" s="354"/>
      <c r="E23" s="227"/>
      <c r="F23" s="227"/>
      <c r="G23" s="286"/>
      <c r="H23" s="236"/>
    </row>
    <row r="24" spans="1:8" s="3" customFormat="1" ht="15" customHeight="1" x14ac:dyDescent="0.3">
      <c r="B24" s="26"/>
      <c r="C24" s="24"/>
      <c r="D24" s="24"/>
      <c r="E24" s="24"/>
      <c r="F24" s="226"/>
    </row>
    <row r="25" spans="1:8" s="3" customFormat="1" ht="18.75" customHeight="1" x14ac:dyDescent="0.7">
      <c r="A25" s="225"/>
      <c r="B25" s="330" t="s">
        <v>383</v>
      </c>
      <c r="C25" s="330"/>
      <c r="D25" s="330"/>
      <c r="E25" s="330"/>
      <c r="F25" s="330"/>
      <c r="G25" s="330"/>
      <c r="H25" s="330"/>
    </row>
    <row r="26" spans="1:8" s="3" customFormat="1" ht="27" customHeight="1" x14ac:dyDescent="0.3">
      <c r="B26" s="26"/>
      <c r="C26" s="331" t="s">
        <v>333</v>
      </c>
      <c r="D26" s="332"/>
      <c r="E26" s="332"/>
      <c r="F26" s="332"/>
      <c r="G26" s="333"/>
    </row>
    <row r="27" spans="1:8" s="3" customFormat="1" ht="41.4" x14ac:dyDescent="0.3">
      <c r="B27" s="26"/>
      <c r="C27" s="228"/>
      <c r="D27" s="360" t="s">
        <v>394</v>
      </c>
      <c r="E27" s="361"/>
      <c r="F27" s="295" t="s">
        <v>389</v>
      </c>
      <c r="G27" s="295" t="s">
        <v>390</v>
      </c>
      <c r="H27" s="295" t="s">
        <v>334</v>
      </c>
    </row>
    <row r="28" spans="1:8" s="3" customFormat="1" ht="41.4" x14ac:dyDescent="0.3">
      <c r="B28" s="26"/>
      <c r="C28" s="294" t="s">
        <v>393</v>
      </c>
      <c r="D28" s="358"/>
      <c r="E28" s="359"/>
      <c r="F28" s="287"/>
      <c r="G28" s="288"/>
      <c r="H28" s="289"/>
    </row>
    <row r="29" spans="1:8" s="3" customFormat="1" ht="69" x14ac:dyDescent="0.3">
      <c r="B29" s="26"/>
      <c r="C29" s="294" t="s">
        <v>388</v>
      </c>
      <c r="D29" s="358"/>
      <c r="E29" s="359"/>
      <c r="F29" s="287"/>
      <c r="G29" s="288"/>
      <c r="H29" s="289"/>
    </row>
    <row r="30" spans="1:8" s="3" customFormat="1" ht="18" customHeight="1" x14ac:dyDescent="0.3">
      <c r="B30" s="26"/>
      <c r="C30" s="24"/>
      <c r="D30" s="24"/>
      <c r="E30" s="24"/>
      <c r="F30" s="24"/>
    </row>
    <row r="31" spans="1:8" s="3" customFormat="1" ht="18.75" customHeight="1" x14ac:dyDescent="0.7">
      <c r="A31" s="225"/>
      <c r="B31" s="330" t="s">
        <v>384</v>
      </c>
      <c r="C31" s="330"/>
      <c r="D31" s="330"/>
      <c r="E31" s="330"/>
      <c r="F31" s="330"/>
      <c r="G31" s="330"/>
      <c r="H31" s="330"/>
    </row>
    <row r="32" spans="1:8" s="3" customFormat="1" x14ac:dyDescent="0.3">
      <c r="B32" s="26"/>
      <c r="C32" s="331"/>
      <c r="D32" s="332"/>
      <c r="E32" s="332"/>
      <c r="F32" s="332"/>
      <c r="G32" s="333"/>
    </row>
    <row r="33" spans="1:8" s="3" customFormat="1" x14ac:dyDescent="0.3">
      <c r="B33" s="26"/>
      <c r="C33" s="229" t="s">
        <v>365</v>
      </c>
      <c r="D33" s="229" t="s">
        <v>391</v>
      </c>
      <c r="E33" s="346" t="s">
        <v>367</v>
      </c>
      <c r="F33" s="346"/>
      <c r="G33" s="347" t="s">
        <v>392</v>
      </c>
      <c r="H33" s="347"/>
    </row>
    <row r="34" spans="1:8" s="3" customFormat="1" ht="12.75" customHeight="1" x14ac:dyDescent="0.3">
      <c r="B34" s="26"/>
      <c r="C34" s="237"/>
      <c r="D34" s="237"/>
      <c r="E34" s="344"/>
      <c r="F34" s="345"/>
      <c r="G34" s="343"/>
      <c r="H34" s="343"/>
    </row>
    <row r="35" spans="1:8" s="3" customFormat="1" ht="12.75" customHeight="1" x14ac:dyDescent="0.3">
      <c r="B35" s="26"/>
      <c r="C35" s="237"/>
      <c r="D35" s="237"/>
      <c r="E35" s="344"/>
      <c r="F35" s="345"/>
      <c r="G35" s="343"/>
      <c r="H35" s="343"/>
    </row>
    <row r="36" spans="1:8" s="3" customFormat="1" ht="12.75" customHeight="1" x14ac:dyDescent="0.3">
      <c r="B36" s="26"/>
      <c r="C36" s="237"/>
      <c r="D36" s="237"/>
      <c r="E36" s="344"/>
      <c r="F36" s="345"/>
      <c r="G36" s="343"/>
      <c r="H36" s="343"/>
    </row>
    <row r="37" spans="1:8" s="3" customFormat="1" ht="12.75" customHeight="1" x14ac:dyDescent="0.3">
      <c r="B37" s="26"/>
      <c r="C37" s="237"/>
      <c r="D37" s="237"/>
      <c r="E37" s="344"/>
      <c r="F37" s="345"/>
      <c r="G37" s="343"/>
      <c r="H37" s="343"/>
    </row>
    <row r="38" spans="1:8" s="3" customFormat="1" ht="12.75" customHeight="1" x14ac:dyDescent="0.3">
      <c r="B38" s="26"/>
      <c r="C38" s="237"/>
      <c r="D38" s="237"/>
      <c r="E38" s="344"/>
      <c r="F38" s="345"/>
      <c r="G38" s="343"/>
      <c r="H38" s="343"/>
    </row>
    <row r="39" spans="1:8" s="3" customFormat="1" ht="12.75" customHeight="1" x14ac:dyDescent="0.3">
      <c r="B39" s="26"/>
      <c r="C39" s="237"/>
      <c r="D39" s="237"/>
      <c r="E39" s="344"/>
      <c r="F39" s="345"/>
      <c r="G39" s="343"/>
      <c r="H39" s="343"/>
    </row>
    <row r="40" spans="1:8" s="3" customFormat="1" ht="12.75" customHeight="1" x14ac:dyDescent="0.3">
      <c r="B40" s="26"/>
      <c r="C40" s="237"/>
      <c r="D40" s="237"/>
      <c r="E40" s="344"/>
      <c r="F40" s="345"/>
      <c r="G40" s="343"/>
      <c r="H40" s="343"/>
    </row>
    <row r="41" spans="1:8" s="3" customFormat="1" ht="12.75" customHeight="1" x14ac:dyDescent="0.3">
      <c r="B41" s="26"/>
      <c r="C41" s="237"/>
      <c r="D41" s="237"/>
      <c r="E41" s="344"/>
      <c r="F41" s="345"/>
      <c r="G41" s="343"/>
      <c r="H41" s="343"/>
    </row>
    <row r="42" spans="1:8" s="3" customFormat="1" x14ac:dyDescent="0.3">
      <c r="B42" s="26"/>
      <c r="C42" s="24"/>
      <c r="D42" s="24"/>
      <c r="E42" s="24"/>
      <c r="F42" s="24"/>
    </row>
    <row r="43" spans="1:8" s="3" customFormat="1" ht="18.75" customHeight="1" x14ac:dyDescent="0.7">
      <c r="A43" s="225"/>
      <c r="B43" s="330" t="s">
        <v>385</v>
      </c>
      <c r="C43" s="330"/>
      <c r="D43" s="330"/>
      <c r="E43" s="330"/>
      <c r="F43" s="330"/>
      <c r="G43" s="330"/>
      <c r="H43" s="330"/>
    </row>
    <row r="44" spans="1:8" s="3" customFormat="1" x14ac:dyDescent="0.3">
      <c r="B44" s="26"/>
      <c r="C44" s="24"/>
      <c r="D44" s="24"/>
      <c r="E44" s="24"/>
      <c r="F44" s="24"/>
    </row>
    <row r="45" spans="1:8" s="3" customFormat="1" x14ac:dyDescent="0.3">
      <c r="B45" s="26"/>
      <c r="C45" s="342"/>
      <c r="D45" s="342"/>
      <c r="E45" s="342"/>
      <c r="F45" s="342"/>
      <c r="G45" s="342"/>
      <c r="H45" s="342"/>
    </row>
    <row r="46" spans="1:8" s="3" customFormat="1" x14ac:dyDescent="0.3">
      <c r="B46" s="26"/>
      <c r="C46" s="342"/>
      <c r="D46" s="342"/>
      <c r="E46" s="342"/>
      <c r="F46" s="342"/>
      <c r="G46" s="342"/>
      <c r="H46" s="342"/>
    </row>
    <row r="47" spans="1:8" s="3" customFormat="1" x14ac:dyDescent="0.3">
      <c r="B47" s="26"/>
      <c r="C47" s="342"/>
      <c r="D47" s="342"/>
      <c r="E47" s="342"/>
      <c r="F47" s="342"/>
      <c r="G47" s="342"/>
      <c r="H47" s="342"/>
    </row>
    <row r="48" spans="1:8" s="3" customFormat="1" ht="12.75" customHeight="1" x14ac:dyDescent="0.3">
      <c r="B48" s="26"/>
      <c r="C48" s="342"/>
      <c r="D48" s="342"/>
      <c r="E48" s="342"/>
      <c r="F48" s="342"/>
      <c r="G48" s="342"/>
      <c r="H48" s="342"/>
    </row>
    <row r="49" spans="2:6" s="3" customFormat="1" x14ac:dyDescent="0.3">
      <c r="B49" s="26"/>
      <c r="C49" s="24"/>
      <c r="D49" s="24"/>
      <c r="E49" s="24"/>
      <c r="F49" s="24"/>
    </row>
    <row r="50" spans="2:6" s="3" customFormat="1" x14ac:dyDescent="0.3">
      <c r="B50" s="26"/>
      <c r="C50" s="24"/>
      <c r="D50" s="24"/>
      <c r="E50" s="24"/>
      <c r="F50" s="24"/>
    </row>
    <row r="51" spans="2:6" s="3" customFormat="1" x14ac:dyDescent="0.3">
      <c r="B51" s="26"/>
      <c r="C51" s="24"/>
      <c r="D51" s="24"/>
      <c r="E51" s="24"/>
      <c r="F51" s="24"/>
    </row>
    <row r="52" spans="2:6" s="3" customFormat="1" x14ac:dyDescent="0.3">
      <c r="B52" s="26"/>
      <c r="C52" s="24"/>
      <c r="D52" s="24"/>
      <c r="E52" s="24"/>
      <c r="F52" s="24"/>
    </row>
    <row r="53" spans="2:6" s="3" customFormat="1" x14ac:dyDescent="0.3">
      <c r="B53" s="26"/>
      <c r="C53" s="24"/>
      <c r="D53" s="24"/>
      <c r="E53" s="24"/>
      <c r="F53" s="24"/>
    </row>
    <row r="54" spans="2:6" s="3" customFormat="1" x14ac:dyDescent="0.3">
      <c r="B54" s="26"/>
      <c r="C54" s="24"/>
      <c r="D54" s="24"/>
      <c r="E54" s="24"/>
      <c r="F54" s="24"/>
    </row>
    <row r="55" spans="2:6" s="3" customFormat="1" x14ac:dyDescent="0.3">
      <c r="B55" s="26"/>
      <c r="C55" s="24"/>
      <c r="D55" s="24"/>
      <c r="E55" s="24"/>
      <c r="F55" s="24"/>
    </row>
    <row r="56" spans="2:6" s="3" customFormat="1" x14ac:dyDescent="0.3">
      <c r="B56" s="26"/>
      <c r="C56" s="24"/>
      <c r="D56" s="24"/>
      <c r="E56" s="24"/>
      <c r="F56" s="24"/>
    </row>
    <row r="57" spans="2:6" s="3" customFormat="1" x14ac:dyDescent="0.3">
      <c r="B57" s="26"/>
      <c r="C57" s="24"/>
      <c r="D57" s="24"/>
      <c r="E57" s="24"/>
      <c r="F57" s="24"/>
    </row>
    <row r="58" spans="2:6" s="3" customFormat="1" x14ac:dyDescent="0.3">
      <c r="B58" s="26"/>
      <c r="C58" s="24"/>
      <c r="D58" s="24"/>
      <c r="E58" s="24"/>
      <c r="F58" s="24"/>
    </row>
    <row r="59" spans="2:6" s="3" customFormat="1" x14ac:dyDescent="0.3">
      <c r="B59" s="26"/>
      <c r="C59" s="24"/>
      <c r="D59" s="24"/>
      <c r="E59" s="24"/>
      <c r="F59" s="24"/>
    </row>
    <row r="60" spans="2:6" s="3" customFormat="1" x14ac:dyDescent="0.3">
      <c r="B60" s="26"/>
      <c r="C60" s="24"/>
      <c r="D60" s="24"/>
      <c r="E60" s="24"/>
      <c r="F60" s="24"/>
    </row>
    <row r="61" spans="2:6" s="3" customFormat="1" x14ac:dyDescent="0.3">
      <c r="B61" s="26"/>
      <c r="C61" s="24"/>
      <c r="D61" s="24"/>
      <c r="E61" s="24"/>
      <c r="F61" s="24"/>
    </row>
    <row r="62" spans="2:6" s="3" customFormat="1" x14ac:dyDescent="0.3">
      <c r="B62" s="26"/>
      <c r="C62" s="24"/>
      <c r="D62" s="24"/>
      <c r="E62" s="24"/>
      <c r="F62" s="24"/>
    </row>
    <row r="63" spans="2:6" s="3" customFormat="1" x14ac:dyDescent="0.3">
      <c r="B63" s="26"/>
      <c r="C63" s="24"/>
      <c r="D63" s="24"/>
      <c r="E63" s="24"/>
      <c r="F63" s="24"/>
    </row>
    <row r="64" spans="2:6" s="3" customFormat="1" x14ac:dyDescent="0.3">
      <c r="B64" s="26"/>
      <c r="C64" s="24"/>
      <c r="D64" s="24"/>
      <c r="E64" s="24"/>
      <c r="F64" s="24"/>
    </row>
    <row r="65" spans="2:6" s="3" customFormat="1" x14ac:dyDescent="0.3">
      <c r="B65" s="26"/>
      <c r="C65" s="24"/>
      <c r="D65" s="24"/>
      <c r="E65" s="24"/>
      <c r="F65" s="24"/>
    </row>
    <row r="66" spans="2:6" s="3" customFormat="1" x14ac:dyDescent="0.3">
      <c r="B66" s="26"/>
      <c r="C66" s="24"/>
      <c r="D66" s="24"/>
      <c r="E66" s="24"/>
      <c r="F66" s="24"/>
    </row>
    <row r="67" spans="2:6" s="3" customFormat="1" x14ac:dyDescent="0.3">
      <c r="B67" s="26"/>
      <c r="C67" s="24"/>
      <c r="D67" s="24"/>
      <c r="E67" s="24"/>
      <c r="F67" s="24"/>
    </row>
    <row r="68" spans="2:6" s="3" customFormat="1" x14ac:dyDescent="0.3">
      <c r="B68" s="26"/>
      <c r="C68" s="24"/>
      <c r="D68" s="24"/>
      <c r="E68" s="24"/>
      <c r="F68" s="24"/>
    </row>
    <row r="69" spans="2:6" s="3" customFormat="1" x14ac:dyDescent="0.3">
      <c r="B69" s="26"/>
      <c r="C69" s="24"/>
      <c r="D69" s="24"/>
      <c r="E69" s="24"/>
      <c r="F69" s="24"/>
    </row>
    <row r="70" spans="2:6" s="3" customFormat="1" x14ac:dyDescent="0.3">
      <c r="B70" s="26"/>
      <c r="C70" s="24"/>
      <c r="D70" s="24"/>
      <c r="E70" s="24"/>
      <c r="F70" s="24"/>
    </row>
    <row r="71" spans="2:6" s="3" customFormat="1" x14ac:dyDescent="0.3">
      <c r="B71" s="26"/>
      <c r="C71" s="24"/>
      <c r="D71" s="24"/>
      <c r="E71" s="24"/>
      <c r="F71" s="24"/>
    </row>
    <row r="72" spans="2:6" s="3" customFormat="1" x14ac:dyDescent="0.3">
      <c r="B72" s="26"/>
      <c r="C72" s="24"/>
      <c r="D72" s="24"/>
      <c r="E72" s="24"/>
      <c r="F72" s="24"/>
    </row>
    <row r="73" spans="2:6" s="3" customFormat="1" x14ac:dyDescent="0.3">
      <c r="B73" s="26"/>
      <c r="C73" s="24"/>
      <c r="D73" s="24"/>
      <c r="E73" s="24"/>
      <c r="F73" s="24"/>
    </row>
    <row r="74" spans="2:6" s="3" customFormat="1" x14ac:dyDescent="0.3">
      <c r="B74" s="26"/>
      <c r="C74" s="24"/>
      <c r="D74" s="24"/>
      <c r="E74" s="24"/>
      <c r="F74" s="24"/>
    </row>
    <row r="75" spans="2:6" s="3" customFormat="1" x14ac:dyDescent="0.3">
      <c r="B75" s="26"/>
      <c r="C75" s="24"/>
      <c r="D75" s="24"/>
      <c r="E75" s="24"/>
      <c r="F75" s="24"/>
    </row>
    <row r="76" spans="2:6" s="3" customFormat="1" x14ac:dyDescent="0.3">
      <c r="B76" s="26"/>
      <c r="C76" s="24"/>
      <c r="D76" s="24"/>
      <c r="E76" s="24"/>
      <c r="F76" s="24"/>
    </row>
    <row r="77" spans="2:6" s="3" customFormat="1" x14ac:dyDescent="0.3">
      <c r="B77" s="26"/>
      <c r="C77" s="24"/>
      <c r="D77" s="24"/>
      <c r="E77" s="24"/>
      <c r="F77" s="24"/>
    </row>
    <row r="78" spans="2:6" s="3" customFormat="1" x14ac:dyDescent="0.3">
      <c r="B78" s="26"/>
      <c r="C78" s="24"/>
      <c r="D78" s="24"/>
      <c r="E78" s="24"/>
      <c r="F78" s="24"/>
    </row>
    <row r="79" spans="2:6" s="3" customFormat="1" x14ac:dyDescent="0.3">
      <c r="B79" s="26"/>
      <c r="C79" s="24"/>
      <c r="D79" s="24"/>
      <c r="E79" s="24"/>
      <c r="F79" s="24"/>
    </row>
    <row r="80" spans="2:6" s="3" customFormat="1" x14ac:dyDescent="0.3">
      <c r="B80" s="26"/>
      <c r="C80" s="24"/>
      <c r="D80" s="24"/>
      <c r="E80" s="24"/>
      <c r="F80" s="24"/>
    </row>
    <row r="81" spans="2:6" s="3" customFormat="1" x14ac:dyDescent="0.3">
      <c r="B81" s="26"/>
      <c r="C81" s="24"/>
      <c r="D81" s="24"/>
      <c r="E81" s="24"/>
      <c r="F81" s="24"/>
    </row>
    <row r="82" spans="2:6" s="3" customFormat="1" x14ac:dyDescent="0.3">
      <c r="B82" s="26"/>
      <c r="C82" s="24"/>
      <c r="D82" s="24"/>
      <c r="E82" s="24"/>
      <c r="F82" s="24"/>
    </row>
    <row r="83" spans="2:6" s="3" customFormat="1" x14ac:dyDescent="0.3">
      <c r="B83" s="26"/>
      <c r="C83" s="24"/>
      <c r="D83" s="24"/>
      <c r="E83" s="24"/>
      <c r="F83" s="24"/>
    </row>
    <row r="84" spans="2:6" s="3" customFormat="1" x14ac:dyDescent="0.3">
      <c r="B84" s="26"/>
      <c r="C84" s="24"/>
      <c r="D84" s="24"/>
      <c r="E84" s="24"/>
      <c r="F84" s="24"/>
    </row>
    <row r="85" spans="2:6" s="3" customFormat="1" x14ac:dyDescent="0.3">
      <c r="B85" s="26"/>
      <c r="C85" s="24"/>
      <c r="D85" s="24"/>
      <c r="E85" s="24"/>
      <c r="F85" s="24"/>
    </row>
    <row r="86" spans="2:6" s="3" customFormat="1" x14ac:dyDescent="0.3">
      <c r="B86" s="26"/>
      <c r="C86" s="24"/>
      <c r="D86" s="24"/>
      <c r="E86" s="24"/>
      <c r="F86" s="24"/>
    </row>
    <row r="87" spans="2:6" s="3" customFormat="1" x14ac:dyDescent="0.3">
      <c r="B87" s="26"/>
      <c r="C87" s="24"/>
      <c r="D87" s="24"/>
      <c r="E87" s="24"/>
      <c r="F87" s="24"/>
    </row>
    <row r="88" spans="2:6" s="3" customFormat="1" x14ac:dyDescent="0.3">
      <c r="B88" s="26"/>
      <c r="C88" s="24"/>
      <c r="D88" s="24"/>
      <c r="E88" s="24"/>
      <c r="F88" s="24"/>
    </row>
    <row r="89" spans="2:6" s="3" customFormat="1" x14ac:dyDescent="0.3">
      <c r="B89" s="26"/>
      <c r="C89" s="24"/>
      <c r="D89" s="24"/>
      <c r="E89" s="24"/>
      <c r="F89" s="24"/>
    </row>
    <row r="90" spans="2:6" s="3" customFormat="1" x14ac:dyDescent="0.3">
      <c r="B90" s="26"/>
      <c r="C90" s="24"/>
      <c r="D90" s="24"/>
      <c r="E90" s="24"/>
      <c r="F90" s="24"/>
    </row>
    <row r="91" spans="2:6" s="3" customFormat="1" x14ac:dyDescent="0.3">
      <c r="B91" s="26"/>
      <c r="C91" s="24"/>
      <c r="D91" s="24"/>
      <c r="E91" s="24"/>
      <c r="F91" s="24"/>
    </row>
    <row r="92" spans="2:6" s="3" customFormat="1" x14ac:dyDescent="0.3">
      <c r="B92" s="26"/>
      <c r="C92" s="24"/>
      <c r="D92" s="24"/>
      <c r="E92" s="24"/>
      <c r="F92" s="24"/>
    </row>
    <row r="93" spans="2:6" s="3" customFormat="1" x14ac:dyDescent="0.3">
      <c r="B93" s="26"/>
      <c r="C93" s="24"/>
      <c r="D93" s="24"/>
      <c r="E93" s="24"/>
      <c r="F93" s="24"/>
    </row>
    <row r="94" spans="2:6" s="3" customFormat="1" x14ac:dyDescent="0.3">
      <c r="B94" s="26"/>
      <c r="C94" s="24"/>
      <c r="D94" s="24"/>
      <c r="E94" s="24"/>
      <c r="F94" s="24"/>
    </row>
    <row r="95" spans="2:6" s="3" customFormat="1" x14ac:dyDescent="0.3">
      <c r="B95" s="26"/>
      <c r="C95" s="24"/>
      <c r="D95" s="24"/>
      <c r="E95" s="24"/>
      <c r="F95" s="24"/>
    </row>
    <row r="96" spans="2:6" s="3" customFormat="1" x14ac:dyDescent="0.3">
      <c r="B96" s="26"/>
      <c r="C96" s="24"/>
      <c r="D96" s="24"/>
      <c r="E96" s="24"/>
      <c r="F96" s="24"/>
    </row>
    <row r="97" spans="2:6" s="3" customFormat="1" x14ac:dyDescent="0.3">
      <c r="B97" s="26"/>
      <c r="C97" s="24"/>
      <c r="D97" s="24"/>
      <c r="E97" s="24"/>
      <c r="F97" s="24"/>
    </row>
    <row r="98" spans="2:6" s="3" customFormat="1" x14ac:dyDescent="0.3">
      <c r="B98" s="26"/>
      <c r="C98" s="24"/>
      <c r="D98" s="24"/>
      <c r="E98" s="24"/>
      <c r="F98" s="24"/>
    </row>
    <row r="99" spans="2:6" s="3" customFormat="1" x14ac:dyDescent="0.3">
      <c r="B99" s="26"/>
      <c r="C99" s="24"/>
      <c r="D99" s="24"/>
      <c r="E99" s="24"/>
      <c r="F99" s="24"/>
    </row>
    <row r="100" spans="2:6" s="3" customFormat="1" x14ac:dyDescent="0.3">
      <c r="B100" s="26"/>
      <c r="C100" s="24"/>
      <c r="D100" s="24"/>
      <c r="E100" s="24"/>
      <c r="F100" s="24"/>
    </row>
    <row r="101" spans="2:6" s="3" customFormat="1" x14ac:dyDescent="0.3">
      <c r="B101" s="26"/>
      <c r="C101" s="24"/>
      <c r="D101" s="24"/>
      <c r="E101" s="24"/>
      <c r="F101" s="24"/>
    </row>
    <row r="102" spans="2:6" s="3" customFormat="1" x14ac:dyDescent="0.3">
      <c r="B102" s="26"/>
      <c r="C102" s="24"/>
      <c r="D102" s="24"/>
      <c r="E102" s="24"/>
      <c r="F102" s="24"/>
    </row>
    <row r="103" spans="2:6" s="3" customFormat="1" x14ac:dyDescent="0.3">
      <c r="B103" s="26"/>
      <c r="C103" s="24"/>
      <c r="D103" s="24"/>
      <c r="E103" s="24"/>
      <c r="F103" s="24"/>
    </row>
    <row r="104" spans="2:6" s="3" customFormat="1" x14ac:dyDescent="0.3">
      <c r="B104" s="26"/>
      <c r="C104" s="24"/>
      <c r="D104" s="24"/>
      <c r="E104" s="24"/>
      <c r="F104" s="24"/>
    </row>
    <row r="105" spans="2:6" s="3" customFormat="1" x14ac:dyDescent="0.3">
      <c r="B105" s="26"/>
      <c r="C105" s="24"/>
      <c r="D105" s="24"/>
      <c r="E105" s="24"/>
      <c r="F105" s="24"/>
    </row>
    <row r="106" spans="2:6" s="3" customFormat="1" x14ac:dyDescent="0.3">
      <c r="B106" s="26"/>
      <c r="C106" s="24"/>
      <c r="D106" s="24"/>
      <c r="E106" s="24"/>
      <c r="F106" s="24"/>
    </row>
    <row r="107" spans="2:6" s="3" customFormat="1" x14ac:dyDescent="0.3">
      <c r="B107" s="26"/>
      <c r="C107" s="24"/>
      <c r="D107" s="24"/>
      <c r="E107" s="24"/>
      <c r="F107" s="24"/>
    </row>
    <row r="108" spans="2:6" s="3" customFormat="1" x14ac:dyDescent="0.3">
      <c r="B108" s="26"/>
      <c r="C108" s="24"/>
      <c r="D108" s="24"/>
      <c r="E108" s="24"/>
      <c r="F108" s="24"/>
    </row>
    <row r="109" spans="2:6" s="3" customFormat="1" x14ac:dyDescent="0.3">
      <c r="B109" s="26"/>
      <c r="C109" s="24"/>
      <c r="D109" s="24"/>
      <c r="E109" s="24"/>
      <c r="F109" s="24"/>
    </row>
    <row r="110" spans="2:6" s="3" customFormat="1" x14ac:dyDescent="0.3">
      <c r="B110" s="26"/>
      <c r="C110" s="24"/>
      <c r="D110" s="24"/>
      <c r="E110" s="24"/>
      <c r="F110" s="24"/>
    </row>
    <row r="111" spans="2:6" s="3" customFormat="1" x14ac:dyDescent="0.3">
      <c r="B111" s="26"/>
      <c r="C111" s="24"/>
      <c r="D111" s="24"/>
      <c r="E111" s="24"/>
      <c r="F111" s="24"/>
    </row>
    <row r="112" spans="2:6" s="3" customFormat="1" x14ac:dyDescent="0.3">
      <c r="B112" s="26"/>
      <c r="C112" s="24"/>
      <c r="D112" s="24"/>
      <c r="E112" s="24"/>
      <c r="F112" s="24"/>
    </row>
  </sheetData>
  <mergeCells count="42">
    <mergeCell ref="C32:G32"/>
    <mergeCell ref="C23:D23"/>
    <mergeCell ref="C20:G20"/>
    <mergeCell ref="C21:D21"/>
    <mergeCell ref="D29:E29"/>
    <mergeCell ref="C26:G26"/>
    <mergeCell ref="D27:E27"/>
    <mergeCell ref="D28:E28"/>
    <mergeCell ref="C22:F22"/>
    <mergeCell ref="A1:G2"/>
    <mergeCell ref="H1:H2"/>
    <mergeCell ref="C4:H4"/>
    <mergeCell ref="E7:G7"/>
    <mergeCell ref="E9:G9"/>
    <mergeCell ref="E11:G11"/>
    <mergeCell ref="E13:G13"/>
    <mergeCell ref="E15:G15"/>
    <mergeCell ref="E19:H19"/>
    <mergeCell ref="E21:H21"/>
    <mergeCell ref="E17:H17"/>
    <mergeCell ref="G33:H33"/>
    <mergeCell ref="E35:F35"/>
    <mergeCell ref="E36:F36"/>
    <mergeCell ref="G34:H34"/>
    <mergeCell ref="G35:H35"/>
    <mergeCell ref="G36:H36"/>
    <mergeCell ref="C45:H48"/>
    <mergeCell ref="B31:H31"/>
    <mergeCell ref="B25:H25"/>
    <mergeCell ref="B43:H43"/>
    <mergeCell ref="G37:H37"/>
    <mergeCell ref="G38:H38"/>
    <mergeCell ref="G39:H39"/>
    <mergeCell ref="G40:H40"/>
    <mergeCell ref="G41:H41"/>
    <mergeCell ref="E37:F37"/>
    <mergeCell ref="E38:F38"/>
    <mergeCell ref="E39:F39"/>
    <mergeCell ref="E40:F40"/>
    <mergeCell ref="E41:F41"/>
    <mergeCell ref="E34:F34"/>
    <mergeCell ref="E33:F33"/>
  </mergeCells>
  <dataValidations count="4">
    <dataValidation type="list" allowBlank="1" showInputMessage="1" showErrorMessage="1" sqref="G13 G15 G11" xr:uid="{80963D9B-C578-4C6C-8D7F-0621C55DAA0F}">
      <formula1>"Oui,Non"</formula1>
    </dataValidation>
    <dataValidation type="list" allowBlank="1" showInputMessage="1" showErrorMessage="1" sqref="F28:F29" xr:uid="{C14C585A-6021-4A29-874E-180D7F4E885A}">
      <formula1>"Oui,Non,Envisagé"</formula1>
    </dataValidation>
    <dataValidation type="list" allowBlank="1" showInputMessage="1" showErrorMessage="1" sqref="G28:G29" xr:uid="{EB40D8C0-343E-4443-9234-1E2F41F348F8}">
      <formula1>"Achat, Mise à jour de la solution"</formula1>
    </dataValidation>
    <dataValidation type="list" allowBlank="1" showInputMessage="1" showErrorMessage="1" sqref="H28:H29" xr:uid="{6B6752CF-373B-42DC-8BE8-0F29813197A7}">
      <formula1>"Oui, Non, Partiellement"</formula1>
    </dataValidation>
  </dataValidations>
  <pageMargins left="0.7" right="0.7" top="0.75" bottom="0.75" header="0.3" footer="0.3"/>
  <pageSetup paperSize="9" orientation="portrait" horizont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FA15-C41A-43A4-B4C5-3A734FB8B981}">
  <sheetPr codeName="Feuil5"/>
  <dimension ref="A1:D168"/>
  <sheetViews>
    <sheetView showGridLines="0" showRowColHeaders="0" zoomScaleNormal="100" workbookViewId="0">
      <pane ySplit="4" topLeftCell="A5" activePane="bottomLeft" state="frozen"/>
      <selection pane="bottomLeft" activeCell="C15" sqref="C15"/>
    </sheetView>
  </sheetViews>
  <sheetFormatPr baseColWidth="10" defaultColWidth="10.88671875" defaultRowHeight="13.8" x14ac:dyDescent="0.3"/>
  <cols>
    <col min="1" max="1" width="4.44140625" style="31" customWidth="1"/>
    <col min="2" max="2" width="109.5546875" style="25" customWidth="1"/>
    <col min="3" max="3" width="39.44140625" style="49" customWidth="1"/>
    <col min="4" max="4" width="13.5546875" style="7" customWidth="1"/>
    <col min="5" max="16384" width="10.88671875" style="7"/>
  </cols>
  <sheetData>
    <row r="1" spans="1:4" s="2" customFormat="1" ht="15" customHeight="1" x14ac:dyDescent="0.3">
      <c r="A1" s="313" t="s">
        <v>203</v>
      </c>
      <c r="B1" s="313"/>
      <c r="C1" s="313"/>
      <c r="D1" s="364" t="s">
        <v>7</v>
      </c>
    </row>
    <row r="2" spans="1:4" s="2" customFormat="1" ht="15" customHeight="1" x14ac:dyDescent="0.3">
      <c r="A2" s="313"/>
      <c r="B2" s="313"/>
      <c r="C2" s="313"/>
      <c r="D2" s="364"/>
    </row>
    <row r="3" spans="1:4" s="2" customFormat="1" ht="14.4" x14ac:dyDescent="0.3">
      <c r="A3" s="38"/>
      <c r="B3" s="21"/>
      <c r="C3" s="45"/>
    </row>
    <row r="4" spans="1:4" s="32" customFormat="1" ht="21.6" x14ac:dyDescent="0.7">
      <c r="A4" s="233" t="s">
        <v>25</v>
      </c>
      <c r="B4" s="230" t="s">
        <v>47</v>
      </c>
      <c r="C4" s="365" t="s">
        <v>43</v>
      </c>
      <c r="D4" s="365"/>
    </row>
    <row r="5" spans="1:4" s="36" customFormat="1" ht="12.6" customHeight="1" x14ac:dyDescent="0.6">
      <c r="A5" s="34"/>
      <c r="B5" s="35"/>
      <c r="C5" s="50"/>
    </row>
    <row r="6" spans="1:4" s="4" customFormat="1" ht="27.9" customHeight="1" x14ac:dyDescent="0.3">
      <c r="A6" s="234" t="s">
        <v>46</v>
      </c>
      <c r="B6" s="44" t="s">
        <v>205</v>
      </c>
      <c r="C6" s="363"/>
      <c r="D6" s="363"/>
    </row>
    <row r="7" spans="1:4" s="3" customFormat="1" x14ac:dyDescent="0.3">
      <c r="A7" s="39"/>
      <c r="B7" s="39"/>
      <c r="C7" s="46"/>
      <c r="D7" s="240"/>
    </row>
    <row r="8" spans="1:4" s="4" customFormat="1" ht="24.6" customHeight="1" x14ac:dyDescent="0.3">
      <c r="A8" s="234" t="s">
        <v>32</v>
      </c>
      <c r="B8" s="41" t="s">
        <v>162</v>
      </c>
      <c r="C8" s="363"/>
      <c r="D8" s="363"/>
    </row>
    <row r="9" spans="1:4" s="4" customFormat="1" x14ac:dyDescent="0.3">
      <c r="A9" s="40"/>
      <c r="B9" s="39"/>
      <c r="C9" s="47"/>
      <c r="D9" s="239"/>
    </row>
    <row r="10" spans="1:4" s="4" customFormat="1" ht="24.6" customHeight="1" x14ac:dyDescent="0.3">
      <c r="A10" s="234" t="s">
        <v>33</v>
      </c>
      <c r="B10" s="41" t="s">
        <v>163</v>
      </c>
      <c r="C10" s="363"/>
      <c r="D10" s="363"/>
    </row>
    <row r="11" spans="1:4" s="4" customFormat="1" x14ac:dyDescent="0.3">
      <c r="A11" s="40"/>
      <c r="B11" s="39"/>
      <c r="C11" s="47"/>
      <c r="D11" s="239"/>
    </row>
    <row r="12" spans="1:4" s="4" customFormat="1" ht="22.5" customHeight="1" x14ac:dyDescent="0.3">
      <c r="A12" s="234" t="s">
        <v>136</v>
      </c>
      <c r="B12" s="43" t="s">
        <v>164</v>
      </c>
      <c r="C12" s="366"/>
      <c r="D12" s="366"/>
    </row>
    <row r="13" spans="1:4" s="4" customFormat="1" x14ac:dyDescent="0.3">
      <c r="A13" s="40"/>
      <c r="B13" s="39"/>
      <c r="C13" s="47"/>
      <c r="D13" s="239"/>
    </row>
    <row r="14" spans="1:4" s="4" customFormat="1" ht="21.6" customHeight="1" x14ac:dyDescent="0.3">
      <c r="A14" s="234" t="s">
        <v>137</v>
      </c>
      <c r="B14" s="39" t="s">
        <v>224</v>
      </c>
      <c r="C14" s="363"/>
      <c r="D14" s="363"/>
    </row>
    <row r="15" spans="1:4" s="3" customFormat="1" ht="96" customHeight="1" x14ac:dyDescent="0.3">
      <c r="A15" s="26"/>
      <c r="B15" s="191" t="s">
        <v>377</v>
      </c>
      <c r="C15" s="240"/>
      <c r="D15" s="240"/>
    </row>
    <row r="16" spans="1:4" s="3" customFormat="1" ht="21" customHeight="1" x14ac:dyDescent="0.3">
      <c r="A16" s="26"/>
      <c r="B16" s="24"/>
      <c r="C16" s="46"/>
      <c r="D16" s="240"/>
    </row>
    <row r="17" spans="1:4" s="3" customFormat="1" ht="19.5" customHeight="1" x14ac:dyDescent="0.3">
      <c r="A17" s="234" t="s">
        <v>206</v>
      </c>
      <c r="B17" s="39" t="s">
        <v>207</v>
      </c>
      <c r="C17" s="363"/>
      <c r="D17" s="363"/>
    </row>
    <row r="18" spans="1:4" s="3" customFormat="1" x14ac:dyDescent="0.3">
      <c r="A18" s="26"/>
      <c r="B18" s="24"/>
      <c r="C18" s="46"/>
    </row>
    <row r="19" spans="1:4" s="3" customFormat="1" x14ac:dyDescent="0.3">
      <c r="A19" s="26"/>
      <c r="B19" s="24"/>
      <c r="C19" s="46"/>
    </row>
    <row r="20" spans="1:4" s="3" customFormat="1" x14ac:dyDescent="0.3">
      <c r="A20" s="26"/>
      <c r="B20" s="24"/>
      <c r="C20" s="46"/>
    </row>
    <row r="21" spans="1:4" s="3" customFormat="1" x14ac:dyDescent="0.3">
      <c r="A21" s="26"/>
      <c r="B21" s="24"/>
      <c r="C21" s="46"/>
    </row>
    <row r="22" spans="1:4" s="3" customFormat="1" x14ac:dyDescent="0.3">
      <c r="A22" s="26"/>
      <c r="B22" s="24"/>
      <c r="C22" s="46"/>
    </row>
    <row r="23" spans="1:4" s="3" customFormat="1" x14ac:dyDescent="0.3">
      <c r="A23" s="26"/>
      <c r="B23" s="24"/>
      <c r="C23" s="46"/>
    </row>
    <row r="24" spans="1:4" s="3" customFormat="1" x14ac:dyDescent="0.3">
      <c r="A24" s="26"/>
      <c r="B24" s="24"/>
      <c r="C24" s="46"/>
    </row>
    <row r="25" spans="1:4" s="3" customFormat="1" x14ac:dyDescent="0.3">
      <c r="A25" s="26"/>
      <c r="B25" s="24"/>
      <c r="C25" s="46"/>
    </row>
    <row r="26" spans="1:4" s="3" customFormat="1" x14ac:dyDescent="0.3">
      <c r="A26" s="26"/>
      <c r="B26" s="24"/>
      <c r="C26" s="46"/>
    </row>
    <row r="27" spans="1:4" s="3" customFormat="1" x14ac:dyDescent="0.3">
      <c r="A27" s="26"/>
      <c r="B27" s="24"/>
      <c r="C27" s="46"/>
    </row>
    <row r="28" spans="1:4" s="3" customFormat="1" x14ac:dyDescent="0.3">
      <c r="A28" s="26"/>
      <c r="B28" s="24"/>
      <c r="C28" s="46"/>
    </row>
    <row r="29" spans="1:4" s="3" customFormat="1" x14ac:dyDescent="0.3">
      <c r="A29" s="26"/>
      <c r="B29" s="24"/>
      <c r="C29" s="46"/>
    </row>
    <row r="30" spans="1:4" s="3" customFormat="1" x14ac:dyDescent="0.3">
      <c r="A30" s="26"/>
      <c r="B30" s="24"/>
      <c r="C30" s="46"/>
    </row>
    <row r="31" spans="1:4" s="3" customFormat="1" x14ac:dyDescent="0.3">
      <c r="A31" s="26"/>
      <c r="B31" s="24"/>
      <c r="C31" s="46"/>
    </row>
    <row r="32" spans="1:4" s="3" customFormat="1" x14ac:dyDescent="0.3">
      <c r="A32" s="26"/>
      <c r="B32" s="24"/>
      <c r="C32" s="46"/>
    </row>
    <row r="33" spans="1:3" s="3" customFormat="1" x14ac:dyDescent="0.3">
      <c r="A33" s="26"/>
      <c r="B33" s="24"/>
      <c r="C33" s="46"/>
    </row>
    <row r="34" spans="1:3" s="3" customFormat="1" x14ac:dyDescent="0.3">
      <c r="A34" s="26"/>
      <c r="B34" s="24"/>
      <c r="C34" s="46"/>
    </row>
    <row r="35" spans="1:3" s="3" customFormat="1" x14ac:dyDescent="0.3">
      <c r="A35" s="26"/>
      <c r="B35" s="24"/>
      <c r="C35" s="46"/>
    </row>
    <row r="36" spans="1:3" s="3" customFormat="1" x14ac:dyDescent="0.3">
      <c r="A36" s="26"/>
      <c r="B36" s="24"/>
      <c r="C36" s="46"/>
    </row>
    <row r="37" spans="1:3" s="3" customFormat="1" x14ac:dyDescent="0.3">
      <c r="A37" s="26"/>
      <c r="B37" s="24"/>
      <c r="C37" s="46"/>
    </row>
    <row r="38" spans="1:3" s="3" customFormat="1" x14ac:dyDescent="0.3">
      <c r="A38" s="26"/>
      <c r="B38" s="24"/>
      <c r="C38" s="46"/>
    </row>
    <row r="39" spans="1:3" s="3" customFormat="1" x14ac:dyDescent="0.3">
      <c r="A39" s="26"/>
      <c r="B39" s="24"/>
      <c r="C39" s="46"/>
    </row>
    <row r="40" spans="1:3" s="3" customFormat="1" x14ac:dyDescent="0.3">
      <c r="A40" s="26"/>
      <c r="B40" s="24"/>
      <c r="C40" s="46"/>
    </row>
    <row r="41" spans="1:3" s="3" customFormat="1" x14ac:dyDescent="0.3">
      <c r="A41" s="26"/>
      <c r="B41" s="24"/>
      <c r="C41" s="46"/>
    </row>
    <row r="42" spans="1:3" s="3" customFormat="1" x14ac:dyDescent="0.3">
      <c r="A42" s="26"/>
      <c r="B42" s="24"/>
      <c r="C42" s="46"/>
    </row>
    <row r="43" spans="1:3" s="3" customFormat="1" x14ac:dyDescent="0.3">
      <c r="A43" s="26"/>
      <c r="B43" s="24"/>
      <c r="C43" s="46"/>
    </row>
    <row r="44" spans="1:3" s="3" customFormat="1" x14ac:dyDescent="0.3">
      <c r="A44" s="26"/>
      <c r="B44" s="24"/>
      <c r="C44" s="46"/>
    </row>
    <row r="45" spans="1:3" s="3" customFormat="1" x14ac:dyDescent="0.3">
      <c r="A45" s="26"/>
      <c r="B45" s="24"/>
      <c r="C45" s="46"/>
    </row>
    <row r="46" spans="1:3" s="3" customFormat="1" x14ac:dyDescent="0.3">
      <c r="A46" s="26"/>
      <c r="B46" s="24"/>
      <c r="C46" s="46"/>
    </row>
    <row r="47" spans="1:3" s="3" customFormat="1" x14ac:dyDescent="0.3">
      <c r="A47" s="26"/>
      <c r="B47" s="24"/>
      <c r="C47" s="46"/>
    </row>
    <row r="48" spans="1:3" s="3" customFormat="1" x14ac:dyDescent="0.3">
      <c r="A48" s="26"/>
      <c r="B48" s="24"/>
      <c r="C48" s="46"/>
    </row>
    <row r="49" spans="1:3" s="3" customFormat="1" x14ac:dyDescent="0.3">
      <c r="A49" s="26"/>
      <c r="B49" s="24"/>
      <c r="C49" s="46"/>
    </row>
    <row r="50" spans="1:3" s="3" customFormat="1" x14ac:dyDescent="0.3">
      <c r="A50" s="26"/>
      <c r="B50" s="24"/>
      <c r="C50" s="46"/>
    </row>
    <row r="51" spans="1:3" s="3" customFormat="1" x14ac:dyDescent="0.3">
      <c r="A51" s="26"/>
      <c r="B51" s="24"/>
      <c r="C51" s="46"/>
    </row>
    <row r="52" spans="1:3" s="3" customFormat="1" x14ac:dyDescent="0.3">
      <c r="A52" s="26"/>
      <c r="B52" s="24"/>
      <c r="C52" s="46"/>
    </row>
    <row r="53" spans="1:3" s="3" customFormat="1" x14ac:dyDescent="0.3">
      <c r="A53" s="26"/>
      <c r="B53" s="24"/>
      <c r="C53" s="46"/>
    </row>
    <row r="54" spans="1:3" s="3" customFormat="1" x14ac:dyDescent="0.3">
      <c r="A54" s="26"/>
      <c r="B54" s="24"/>
      <c r="C54" s="46"/>
    </row>
    <row r="55" spans="1:3" s="3" customFormat="1" x14ac:dyDescent="0.3">
      <c r="A55" s="26"/>
      <c r="B55" s="24"/>
      <c r="C55" s="46"/>
    </row>
    <row r="56" spans="1:3" s="3" customFormat="1" x14ac:dyDescent="0.3">
      <c r="A56" s="26"/>
      <c r="B56" s="24"/>
      <c r="C56" s="46"/>
    </row>
    <row r="57" spans="1:3" s="3" customFormat="1" x14ac:dyDescent="0.3">
      <c r="A57" s="26"/>
      <c r="B57" s="24"/>
      <c r="C57" s="46"/>
    </row>
    <row r="58" spans="1:3" s="3" customFormat="1" x14ac:dyDescent="0.3">
      <c r="A58" s="26"/>
      <c r="B58" s="24"/>
      <c r="C58" s="46"/>
    </row>
    <row r="59" spans="1:3" s="3" customFormat="1" x14ac:dyDescent="0.3">
      <c r="A59" s="26"/>
      <c r="B59" s="24"/>
      <c r="C59" s="46"/>
    </row>
    <row r="60" spans="1:3" s="3" customFormat="1" x14ac:dyDescent="0.3">
      <c r="A60" s="26"/>
      <c r="B60" s="24"/>
      <c r="C60" s="46"/>
    </row>
    <row r="61" spans="1:3" s="3" customFormat="1" x14ac:dyDescent="0.3">
      <c r="A61" s="26"/>
      <c r="B61" s="24"/>
      <c r="C61" s="46"/>
    </row>
    <row r="62" spans="1:3" s="3" customFormat="1" x14ac:dyDescent="0.3">
      <c r="A62" s="26"/>
      <c r="B62" s="24"/>
      <c r="C62" s="46"/>
    </row>
    <row r="63" spans="1:3" s="3" customFormat="1" x14ac:dyDescent="0.3">
      <c r="A63" s="26"/>
      <c r="B63" s="24"/>
      <c r="C63" s="46"/>
    </row>
    <row r="64" spans="1:3" s="3" customFormat="1" x14ac:dyDescent="0.3">
      <c r="A64" s="26"/>
      <c r="B64" s="24"/>
      <c r="C64" s="46"/>
    </row>
    <row r="65" spans="1:3" s="3" customFormat="1" x14ac:dyDescent="0.3">
      <c r="A65" s="26"/>
      <c r="B65" s="24"/>
      <c r="C65" s="46"/>
    </row>
    <row r="66" spans="1:3" s="3" customFormat="1" x14ac:dyDescent="0.3">
      <c r="A66" s="26"/>
      <c r="B66" s="24"/>
      <c r="C66" s="46"/>
    </row>
    <row r="67" spans="1:3" s="3" customFormat="1" x14ac:dyDescent="0.3">
      <c r="A67" s="26"/>
      <c r="B67" s="24"/>
      <c r="C67" s="46"/>
    </row>
    <row r="68" spans="1:3" s="3" customFormat="1" x14ac:dyDescent="0.3">
      <c r="A68" s="26"/>
      <c r="B68" s="24"/>
      <c r="C68" s="46"/>
    </row>
    <row r="69" spans="1:3" s="3" customFormat="1" x14ac:dyDescent="0.3">
      <c r="A69" s="26"/>
      <c r="B69" s="24"/>
      <c r="C69" s="46"/>
    </row>
    <row r="70" spans="1:3" s="3" customFormat="1" x14ac:dyDescent="0.3">
      <c r="A70" s="26"/>
      <c r="B70" s="24"/>
      <c r="C70" s="46"/>
    </row>
    <row r="71" spans="1:3" s="3" customFormat="1" x14ac:dyDescent="0.3">
      <c r="A71" s="26"/>
      <c r="B71" s="24"/>
      <c r="C71" s="46"/>
    </row>
    <row r="72" spans="1:3" s="3" customFormat="1" x14ac:dyDescent="0.3">
      <c r="A72" s="26"/>
      <c r="B72" s="24"/>
      <c r="C72" s="46"/>
    </row>
    <row r="73" spans="1:3" s="3" customFormat="1" x14ac:dyDescent="0.3">
      <c r="A73" s="26"/>
      <c r="B73" s="24"/>
      <c r="C73" s="46"/>
    </row>
    <row r="74" spans="1:3" s="3" customFormat="1" x14ac:dyDescent="0.3">
      <c r="A74" s="26"/>
      <c r="B74" s="24"/>
      <c r="C74" s="46"/>
    </row>
    <row r="75" spans="1:3" s="3" customFormat="1" x14ac:dyDescent="0.3">
      <c r="A75" s="26"/>
      <c r="B75" s="24"/>
      <c r="C75" s="46"/>
    </row>
    <row r="76" spans="1:3" s="3" customFormat="1" x14ac:dyDescent="0.3">
      <c r="A76" s="26"/>
      <c r="B76" s="24"/>
      <c r="C76" s="46"/>
    </row>
    <row r="77" spans="1:3" s="3" customFormat="1" x14ac:dyDescent="0.3">
      <c r="A77" s="26"/>
      <c r="B77" s="24"/>
      <c r="C77" s="46"/>
    </row>
    <row r="78" spans="1:3" s="3" customFormat="1" x14ac:dyDescent="0.3">
      <c r="A78" s="26"/>
      <c r="B78" s="24"/>
      <c r="C78" s="46"/>
    </row>
    <row r="79" spans="1:3" s="3" customFormat="1" x14ac:dyDescent="0.3">
      <c r="A79" s="26"/>
      <c r="B79" s="24"/>
      <c r="C79" s="46"/>
    </row>
    <row r="80" spans="1:3" s="3" customFormat="1" x14ac:dyDescent="0.3">
      <c r="A80" s="26"/>
      <c r="B80" s="24"/>
      <c r="C80" s="46"/>
    </row>
    <row r="81" spans="1:3" s="3" customFormat="1" x14ac:dyDescent="0.3">
      <c r="A81" s="26"/>
      <c r="B81" s="24"/>
      <c r="C81" s="46"/>
    </row>
    <row r="82" spans="1:3" s="3" customFormat="1" x14ac:dyDescent="0.3">
      <c r="A82" s="26"/>
      <c r="B82" s="24"/>
      <c r="C82" s="46"/>
    </row>
    <row r="83" spans="1:3" s="3" customFormat="1" x14ac:dyDescent="0.3">
      <c r="A83" s="26"/>
      <c r="B83" s="24"/>
      <c r="C83" s="46"/>
    </row>
    <row r="84" spans="1:3" s="3" customFormat="1" x14ac:dyDescent="0.3">
      <c r="A84" s="26"/>
      <c r="B84" s="24"/>
      <c r="C84" s="46"/>
    </row>
    <row r="85" spans="1:3" s="3" customFormat="1" x14ac:dyDescent="0.3">
      <c r="A85" s="26"/>
      <c r="B85" s="24"/>
      <c r="C85" s="46"/>
    </row>
    <row r="86" spans="1:3" s="3" customFormat="1" x14ac:dyDescent="0.3">
      <c r="A86" s="26"/>
      <c r="B86" s="24"/>
      <c r="C86" s="46"/>
    </row>
    <row r="87" spans="1:3" s="3" customFormat="1" x14ac:dyDescent="0.3">
      <c r="A87" s="26"/>
      <c r="B87" s="24"/>
      <c r="C87" s="46"/>
    </row>
    <row r="88" spans="1:3" s="3" customFormat="1" x14ac:dyDescent="0.3">
      <c r="A88" s="26"/>
      <c r="B88" s="24"/>
      <c r="C88" s="46"/>
    </row>
    <row r="89" spans="1:3" s="3" customFormat="1" x14ac:dyDescent="0.3">
      <c r="A89" s="26"/>
      <c r="B89" s="24"/>
      <c r="C89" s="46"/>
    </row>
    <row r="90" spans="1:3" s="3" customFormat="1" x14ac:dyDescent="0.3">
      <c r="A90" s="26"/>
      <c r="B90" s="24"/>
      <c r="C90" s="46"/>
    </row>
    <row r="91" spans="1:3" s="3" customFormat="1" x14ac:dyDescent="0.3">
      <c r="A91" s="26"/>
      <c r="B91" s="24"/>
      <c r="C91" s="46"/>
    </row>
    <row r="92" spans="1:3" s="3" customFormat="1" x14ac:dyDescent="0.3">
      <c r="A92" s="26"/>
      <c r="B92" s="24"/>
      <c r="C92" s="46"/>
    </row>
    <row r="93" spans="1:3" s="3" customFormat="1" x14ac:dyDescent="0.3">
      <c r="A93" s="26"/>
      <c r="B93" s="24"/>
      <c r="C93" s="46"/>
    </row>
    <row r="94" spans="1:3" s="3" customFormat="1" x14ac:dyDescent="0.3">
      <c r="A94" s="26"/>
      <c r="B94" s="24"/>
      <c r="C94" s="46"/>
    </row>
    <row r="95" spans="1:3" s="3" customFormat="1" x14ac:dyDescent="0.3">
      <c r="A95" s="26"/>
      <c r="B95" s="24"/>
      <c r="C95" s="46"/>
    </row>
    <row r="96" spans="1:3" s="3" customFormat="1" x14ac:dyDescent="0.3">
      <c r="A96" s="26"/>
      <c r="B96" s="24"/>
      <c r="C96" s="46"/>
    </row>
    <row r="97" spans="1:3" s="3" customFormat="1" x14ac:dyDescent="0.3">
      <c r="A97" s="26"/>
      <c r="B97" s="24"/>
      <c r="C97" s="46"/>
    </row>
    <row r="98" spans="1:3" s="3" customFormat="1" x14ac:dyDescent="0.3">
      <c r="A98" s="26"/>
      <c r="B98" s="24"/>
      <c r="C98" s="46"/>
    </row>
    <row r="99" spans="1:3" s="3" customFormat="1" x14ac:dyDescent="0.3">
      <c r="A99" s="26"/>
      <c r="B99" s="24"/>
      <c r="C99" s="46"/>
    </row>
    <row r="100" spans="1:3" s="3" customFormat="1" x14ac:dyDescent="0.3">
      <c r="A100" s="26"/>
      <c r="B100" s="24"/>
      <c r="C100" s="46"/>
    </row>
    <row r="101" spans="1:3" s="3" customFormat="1" x14ac:dyDescent="0.3">
      <c r="A101" s="26"/>
      <c r="B101" s="24"/>
      <c r="C101" s="46"/>
    </row>
    <row r="102" spans="1:3" s="3" customFormat="1" x14ac:dyDescent="0.3">
      <c r="A102" s="26"/>
      <c r="B102" s="24"/>
      <c r="C102" s="46"/>
    </row>
    <row r="103" spans="1:3" s="3" customFormat="1" x14ac:dyDescent="0.3">
      <c r="A103" s="26"/>
      <c r="B103" s="24"/>
      <c r="C103" s="46"/>
    </row>
    <row r="104" spans="1:3" s="3" customFormat="1" x14ac:dyDescent="0.3">
      <c r="A104" s="26"/>
      <c r="B104" s="24"/>
      <c r="C104" s="46"/>
    </row>
    <row r="105" spans="1:3" s="3" customFormat="1" x14ac:dyDescent="0.3">
      <c r="A105" s="26"/>
      <c r="B105" s="24"/>
      <c r="C105" s="46"/>
    </row>
    <row r="106" spans="1:3" s="3" customFormat="1" x14ac:dyDescent="0.3">
      <c r="A106" s="26"/>
      <c r="B106" s="24"/>
      <c r="C106" s="46"/>
    </row>
    <row r="107" spans="1:3" s="3" customFormat="1" x14ac:dyDescent="0.3">
      <c r="A107" s="26"/>
      <c r="B107" s="24"/>
      <c r="C107" s="46"/>
    </row>
    <row r="108" spans="1:3" s="3" customFormat="1" x14ac:dyDescent="0.3">
      <c r="A108" s="26"/>
      <c r="B108" s="24"/>
      <c r="C108" s="46"/>
    </row>
    <row r="109" spans="1:3" s="3" customFormat="1" x14ac:dyDescent="0.3">
      <c r="A109" s="26"/>
      <c r="B109" s="24"/>
      <c r="C109" s="46"/>
    </row>
    <row r="110" spans="1:3" s="3" customFormat="1" x14ac:dyDescent="0.3">
      <c r="A110" s="26"/>
      <c r="B110" s="24"/>
      <c r="C110" s="46"/>
    </row>
    <row r="111" spans="1:3" s="3" customFormat="1" x14ac:dyDescent="0.3">
      <c r="A111" s="26"/>
      <c r="B111" s="24"/>
      <c r="C111" s="46"/>
    </row>
    <row r="112" spans="1:3" s="3" customFormat="1" x14ac:dyDescent="0.3">
      <c r="A112" s="26"/>
      <c r="B112" s="24"/>
      <c r="C112" s="46"/>
    </row>
    <row r="113" spans="1:3" s="3" customFormat="1" x14ac:dyDescent="0.3">
      <c r="A113" s="26"/>
      <c r="B113" s="24"/>
      <c r="C113" s="46"/>
    </row>
    <row r="114" spans="1:3" s="3" customFormat="1" x14ac:dyDescent="0.3">
      <c r="A114" s="26"/>
      <c r="B114" s="24"/>
      <c r="C114" s="46"/>
    </row>
    <row r="115" spans="1:3" s="3" customFormat="1" x14ac:dyDescent="0.3">
      <c r="A115" s="26"/>
      <c r="B115" s="24"/>
      <c r="C115" s="46"/>
    </row>
    <row r="116" spans="1:3" s="3" customFormat="1" x14ac:dyDescent="0.3">
      <c r="A116" s="26"/>
      <c r="B116" s="24"/>
      <c r="C116" s="46"/>
    </row>
    <row r="117" spans="1:3" s="3" customFormat="1" x14ac:dyDescent="0.3">
      <c r="A117" s="26"/>
      <c r="B117" s="24"/>
      <c r="C117" s="46"/>
    </row>
    <row r="118" spans="1:3" s="3" customFormat="1" x14ac:dyDescent="0.3">
      <c r="A118" s="26"/>
      <c r="B118" s="24"/>
      <c r="C118" s="46"/>
    </row>
    <row r="119" spans="1:3" s="3" customFormat="1" x14ac:dyDescent="0.3">
      <c r="A119" s="26"/>
      <c r="B119" s="24"/>
      <c r="C119" s="46"/>
    </row>
    <row r="120" spans="1:3" s="3" customFormat="1" x14ac:dyDescent="0.3">
      <c r="A120" s="26"/>
      <c r="B120" s="24"/>
      <c r="C120" s="46"/>
    </row>
    <row r="121" spans="1:3" s="3" customFormat="1" x14ac:dyDescent="0.3">
      <c r="A121" s="26"/>
      <c r="B121" s="24"/>
      <c r="C121" s="46"/>
    </row>
    <row r="122" spans="1:3" s="3" customFormat="1" x14ac:dyDescent="0.3">
      <c r="A122" s="26"/>
      <c r="B122" s="24"/>
      <c r="C122" s="46"/>
    </row>
    <row r="123" spans="1:3" s="3" customFormat="1" x14ac:dyDescent="0.3">
      <c r="A123" s="26"/>
      <c r="B123" s="24"/>
      <c r="C123" s="46"/>
    </row>
    <row r="124" spans="1:3" s="3" customFormat="1" x14ac:dyDescent="0.3">
      <c r="A124" s="26"/>
      <c r="B124" s="24"/>
      <c r="C124" s="46"/>
    </row>
    <row r="125" spans="1:3" s="3" customFormat="1" x14ac:dyDescent="0.3">
      <c r="A125" s="26"/>
      <c r="B125" s="24"/>
      <c r="C125" s="46"/>
    </row>
    <row r="126" spans="1:3" s="3" customFormat="1" x14ac:dyDescent="0.3">
      <c r="A126" s="26"/>
      <c r="B126" s="24"/>
      <c r="C126" s="46"/>
    </row>
    <row r="127" spans="1:3" s="3" customFormat="1" x14ac:dyDescent="0.3">
      <c r="A127" s="26"/>
      <c r="B127" s="24"/>
      <c r="C127" s="46"/>
    </row>
    <row r="128" spans="1:3" s="3" customFormat="1" x14ac:dyDescent="0.3">
      <c r="A128" s="26"/>
      <c r="B128" s="24"/>
      <c r="C128" s="46"/>
    </row>
    <row r="129" spans="1:3" s="3" customFormat="1" x14ac:dyDescent="0.3">
      <c r="A129" s="26"/>
      <c r="B129" s="24"/>
      <c r="C129" s="46"/>
    </row>
    <row r="130" spans="1:3" s="3" customFormat="1" x14ac:dyDescent="0.3">
      <c r="A130" s="26"/>
      <c r="B130" s="24"/>
      <c r="C130" s="46"/>
    </row>
    <row r="131" spans="1:3" s="3" customFormat="1" x14ac:dyDescent="0.3">
      <c r="A131" s="26"/>
      <c r="B131" s="24"/>
      <c r="C131" s="46"/>
    </row>
    <row r="132" spans="1:3" s="3" customFormat="1" x14ac:dyDescent="0.3">
      <c r="A132" s="26"/>
      <c r="B132" s="24"/>
      <c r="C132" s="46"/>
    </row>
    <row r="133" spans="1:3" s="3" customFormat="1" x14ac:dyDescent="0.3">
      <c r="A133" s="26"/>
      <c r="B133" s="24"/>
      <c r="C133" s="46"/>
    </row>
    <row r="134" spans="1:3" s="3" customFormat="1" x14ac:dyDescent="0.3">
      <c r="A134" s="26"/>
      <c r="B134" s="24"/>
      <c r="C134" s="46"/>
    </row>
    <row r="135" spans="1:3" s="3" customFormat="1" x14ac:dyDescent="0.3">
      <c r="A135" s="26"/>
      <c r="B135" s="24"/>
      <c r="C135" s="46"/>
    </row>
    <row r="136" spans="1:3" s="3" customFormat="1" x14ac:dyDescent="0.3">
      <c r="A136" s="26"/>
      <c r="B136" s="24"/>
      <c r="C136" s="46"/>
    </row>
    <row r="137" spans="1:3" s="3" customFormat="1" x14ac:dyDescent="0.3">
      <c r="A137" s="26"/>
      <c r="B137" s="24"/>
      <c r="C137" s="46"/>
    </row>
    <row r="138" spans="1:3" s="3" customFormat="1" x14ac:dyDescent="0.3">
      <c r="A138" s="26"/>
      <c r="B138" s="24"/>
      <c r="C138" s="46"/>
    </row>
    <row r="139" spans="1:3" s="3" customFormat="1" x14ac:dyDescent="0.3">
      <c r="A139" s="26"/>
      <c r="B139" s="24"/>
      <c r="C139" s="46"/>
    </row>
    <row r="140" spans="1:3" s="3" customFormat="1" x14ac:dyDescent="0.3">
      <c r="A140" s="26"/>
      <c r="B140" s="24"/>
      <c r="C140" s="46"/>
    </row>
    <row r="141" spans="1:3" s="3" customFormat="1" x14ac:dyDescent="0.3">
      <c r="A141" s="26"/>
      <c r="B141" s="24"/>
      <c r="C141" s="46"/>
    </row>
    <row r="142" spans="1:3" s="3" customFormat="1" x14ac:dyDescent="0.3">
      <c r="A142" s="26"/>
      <c r="B142" s="24"/>
      <c r="C142" s="46"/>
    </row>
    <row r="143" spans="1:3" s="3" customFormat="1" x14ac:dyDescent="0.3">
      <c r="A143" s="26"/>
      <c r="B143" s="24"/>
      <c r="C143" s="46"/>
    </row>
    <row r="144" spans="1:3" s="3" customFormat="1" x14ac:dyDescent="0.3">
      <c r="A144" s="26"/>
      <c r="B144" s="24"/>
      <c r="C144" s="46"/>
    </row>
    <row r="145" spans="1:3" s="3" customFormat="1" x14ac:dyDescent="0.3">
      <c r="A145" s="26"/>
      <c r="B145" s="24"/>
      <c r="C145" s="46"/>
    </row>
    <row r="146" spans="1:3" s="3" customFormat="1" x14ac:dyDescent="0.3">
      <c r="A146" s="26"/>
      <c r="B146" s="24"/>
      <c r="C146" s="46"/>
    </row>
    <row r="147" spans="1:3" s="3" customFormat="1" x14ac:dyDescent="0.3">
      <c r="A147" s="26"/>
      <c r="B147" s="24"/>
      <c r="C147" s="46"/>
    </row>
    <row r="148" spans="1:3" s="3" customFormat="1" x14ac:dyDescent="0.3">
      <c r="A148" s="26"/>
      <c r="B148" s="24"/>
      <c r="C148" s="46"/>
    </row>
    <row r="149" spans="1:3" s="3" customFormat="1" x14ac:dyDescent="0.3">
      <c r="A149" s="26"/>
      <c r="B149" s="24"/>
      <c r="C149" s="46"/>
    </row>
    <row r="150" spans="1:3" s="3" customFormat="1" x14ac:dyDescent="0.3">
      <c r="A150" s="26"/>
      <c r="B150" s="24"/>
      <c r="C150" s="46"/>
    </row>
    <row r="151" spans="1:3" s="3" customFormat="1" x14ac:dyDescent="0.3">
      <c r="A151" s="26"/>
      <c r="B151" s="24"/>
      <c r="C151" s="46"/>
    </row>
    <row r="152" spans="1:3" s="3" customFormat="1" x14ac:dyDescent="0.3">
      <c r="A152" s="26"/>
      <c r="B152" s="24"/>
      <c r="C152" s="46"/>
    </row>
    <row r="153" spans="1:3" s="3" customFormat="1" x14ac:dyDescent="0.3">
      <c r="A153" s="26"/>
      <c r="B153" s="24"/>
      <c r="C153" s="46"/>
    </row>
    <row r="154" spans="1:3" s="3" customFormat="1" x14ac:dyDescent="0.3">
      <c r="A154" s="26"/>
      <c r="B154" s="24"/>
      <c r="C154" s="46"/>
    </row>
    <row r="155" spans="1:3" s="3" customFormat="1" x14ac:dyDescent="0.3">
      <c r="A155" s="26"/>
      <c r="B155" s="24"/>
      <c r="C155" s="46"/>
    </row>
    <row r="156" spans="1:3" s="3" customFormat="1" x14ac:dyDescent="0.3">
      <c r="A156" s="26"/>
      <c r="B156" s="24"/>
      <c r="C156" s="46"/>
    </row>
    <row r="157" spans="1:3" s="3" customFormat="1" x14ac:dyDescent="0.3">
      <c r="A157" s="26"/>
      <c r="B157" s="24"/>
      <c r="C157" s="46"/>
    </row>
    <row r="158" spans="1:3" s="3" customFormat="1" x14ac:dyDescent="0.3">
      <c r="A158" s="26"/>
      <c r="B158" s="24"/>
      <c r="C158" s="46"/>
    </row>
    <row r="159" spans="1:3" s="3" customFormat="1" x14ac:dyDescent="0.3">
      <c r="A159" s="26"/>
      <c r="B159" s="24"/>
      <c r="C159" s="46"/>
    </row>
    <row r="160" spans="1:3" s="3" customFormat="1" x14ac:dyDescent="0.3">
      <c r="A160" s="26"/>
      <c r="B160" s="24"/>
      <c r="C160" s="46"/>
    </row>
    <row r="161" spans="1:3" s="3" customFormat="1" x14ac:dyDescent="0.3">
      <c r="A161" s="26"/>
      <c r="B161" s="24"/>
      <c r="C161" s="46"/>
    </row>
    <row r="162" spans="1:3" s="3" customFormat="1" x14ac:dyDescent="0.3">
      <c r="A162" s="26"/>
      <c r="B162" s="24"/>
      <c r="C162" s="46"/>
    </row>
    <row r="163" spans="1:3" s="3" customFormat="1" x14ac:dyDescent="0.3">
      <c r="A163" s="26"/>
      <c r="B163" s="24"/>
      <c r="C163" s="46"/>
    </row>
    <row r="164" spans="1:3" s="3" customFormat="1" x14ac:dyDescent="0.3">
      <c r="A164" s="26"/>
      <c r="B164" s="24"/>
      <c r="C164" s="46"/>
    </row>
    <row r="165" spans="1:3" s="3" customFormat="1" x14ac:dyDescent="0.3">
      <c r="A165" s="26"/>
      <c r="B165" s="24"/>
      <c r="C165" s="46"/>
    </row>
    <row r="166" spans="1:3" s="3" customFormat="1" x14ac:dyDescent="0.3">
      <c r="A166" s="26"/>
      <c r="B166" s="24"/>
      <c r="C166" s="46"/>
    </row>
    <row r="167" spans="1:3" s="3" customFormat="1" x14ac:dyDescent="0.3">
      <c r="A167" s="26"/>
      <c r="B167" s="24"/>
      <c r="C167" s="46"/>
    </row>
    <row r="168" spans="1:3" s="3" customFormat="1" x14ac:dyDescent="0.3">
      <c r="A168" s="31"/>
      <c r="B168" s="24"/>
      <c r="C168" s="46"/>
    </row>
  </sheetData>
  <mergeCells count="9">
    <mergeCell ref="C17:D17"/>
    <mergeCell ref="C6:D6"/>
    <mergeCell ref="C8:D8"/>
    <mergeCell ref="C10:D10"/>
    <mergeCell ref="A1:C2"/>
    <mergeCell ref="D1:D2"/>
    <mergeCell ref="C4:D4"/>
    <mergeCell ref="C12:D12"/>
    <mergeCell ref="C14:D14"/>
  </mergeCells>
  <hyperlinks>
    <hyperlink ref="D1:D2" location="'Menu principal'!A1" display="Menu principal" xr:uid="{30BB5B0C-75F7-43E1-A9E7-A8DFEF6EAD24}"/>
  </hyperlinks>
  <pageMargins left="0.7" right="0.7" top="0.75" bottom="0.75" header="0.3" footer="0.3"/>
  <pageSetup paperSize="9" orientation="portrait" horizont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86C1260-3693-47AA-9C32-DB828D87C4BB}">
          <x14:formula1>
            <xm:f>Liste!$B$1:$B$2</xm:f>
          </x14:formula1>
          <xm:sqref>C6 C8 C10 C14 C12 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023B-9776-443C-9CD3-49C5554F2EE3}">
  <sheetPr codeName="Feuil6"/>
  <dimension ref="A1:D168"/>
  <sheetViews>
    <sheetView showGridLines="0" showRowColHeaders="0" zoomScaleNormal="100" workbookViewId="0">
      <pane ySplit="4" topLeftCell="A8" activePane="bottomLeft" state="frozen"/>
      <selection activeCell="C12" sqref="C12"/>
      <selection pane="bottomLeft" activeCell="B3" sqref="B3"/>
    </sheetView>
  </sheetViews>
  <sheetFormatPr baseColWidth="10" defaultColWidth="10.88671875" defaultRowHeight="13.8" x14ac:dyDescent="0.3"/>
  <cols>
    <col min="1" max="1" width="4.44140625" style="31" customWidth="1"/>
    <col min="2" max="2" width="111.44140625" style="25" customWidth="1"/>
    <col min="3" max="3" width="39.44140625" style="49" customWidth="1"/>
    <col min="4" max="4" width="13.5546875" style="7" customWidth="1"/>
    <col min="5" max="16384" width="10.88671875" style="7"/>
  </cols>
  <sheetData>
    <row r="1" spans="1:4" s="2" customFormat="1" ht="14.4" x14ac:dyDescent="0.3">
      <c r="A1" s="367" t="s">
        <v>170</v>
      </c>
      <c r="B1" s="367"/>
      <c r="C1" s="367"/>
      <c r="D1" s="364" t="s">
        <v>7</v>
      </c>
    </row>
    <row r="2" spans="1:4" s="2" customFormat="1" ht="14.4" x14ac:dyDescent="0.3">
      <c r="A2" s="367"/>
      <c r="B2" s="367"/>
      <c r="C2" s="367"/>
      <c r="D2" s="364"/>
    </row>
    <row r="3" spans="1:4" s="2" customFormat="1" ht="14.4" x14ac:dyDescent="0.3">
      <c r="A3" s="38"/>
      <c r="B3" s="21"/>
      <c r="C3" s="45"/>
    </row>
    <row r="4" spans="1:4" s="32" customFormat="1" ht="21.6" x14ac:dyDescent="0.7">
      <c r="A4" s="233" t="s">
        <v>25</v>
      </c>
      <c r="B4" s="230" t="s">
        <v>47</v>
      </c>
      <c r="C4" s="365" t="s">
        <v>43</v>
      </c>
      <c r="D4" s="365"/>
    </row>
    <row r="5" spans="1:4" s="36" customFormat="1" ht="12.6" customHeight="1" x14ac:dyDescent="0.6">
      <c r="A5" s="34"/>
      <c r="B5" s="35"/>
      <c r="C5" s="50"/>
    </row>
    <row r="6" spans="1:4" s="4" customFormat="1" ht="24.6" customHeight="1" x14ac:dyDescent="0.3">
      <c r="A6" s="234" t="s">
        <v>45</v>
      </c>
      <c r="B6" s="95" t="s">
        <v>208</v>
      </c>
      <c r="C6" s="363"/>
      <c r="D6" s="363"/>
    </row>
    <row r="7" spans="1:4" s="3" customFormat="1" x14ac:dyDescent="0.3">
      <c r="A7" s="39"/>
      <c r="B7" s="26"/>
      <c r="C7" s="46"/>
    </row>
    <row r="8" spans="1:4" s="4" customFormat="1" ht="24.6" customHeight="1" x14ac:dyDescent="0.3">
      <c r="A8" s="234" t="s">
        <v>35</v>
      </c>
      <c r="B8" s="186" t="s">
        <v>183</v>
      </c>
      <c r="C8" s="366"/>
      <c r="D8" s="366"/>
    </row>
    <row r="9" spans="1:4" s="3" customFormat="1" x14ac:dyDescent="0.3">
      <c r="A9" s="39"/>
      <c r="B9" s="39"/>
      <c r="C9" s="46"/>
    </row>
    <row r="10" spans="1:4" s="4" customFormat="1" ht="24.6" customHeight="1" x14ac:dyDescent="0.3">
      <c r="A10" s="234" t="s">
        <v>36</v>
      </c>
      <c r="B10" s="43" t="s">
        <v>209</v>
      </c>
      <c r="C10" s="366"/>
      <c r="D10" s="366"/>
    </row>
    <row r="11" spans="1:4" s="3" customFormat="1" x14ac:dyDescent="0.3">
      <c r="A11" s="39"/>
      <c r="B11" s="39"/>
      <c r="C11" s="46"/>
    </row>
    <row r="12" spans="1:4" s="42" customFormat="1" ht="26.1" customHeight="1" x14ac:dyDescent="0.3">
      <c r="A12" s="234" t="s">
        <v>37</v>
      </c>
      <c r="B12" s="39" t="s">
        <v>210</v>
      </c>
      <c r="C12" s="366"/>
      <c r="D12" s="366"/>
    </row>
    <row r="13" spans="1:4" s="42" customFormat="1" ht="14.4" customHeight="1" x14ac:dyDescent="0.3">
      <c r="A13" s="85"/>
      <c r="B13" s="39"/>
      <c r="C13" s="47"/>
    </row>
    <row r="14" spans="1:4" s="4" customFormat="1" ht="27.6" customHeight="1" x14ac:dyDescent="0.3">
      <c r="A14" s="234" t="s">
        <v>38</v>
      </c>
      <c r="B14" s="39" t="s">
        <v>211</v>
      </c>
      <c r="C14" s="366"/>
      <c r="D14" s="366"/>
    </row>
    <row r="15" spans="1:4" s="4" customFormat="1" x14ac:dyDescent="0.3">
      <c r="A15" s="40"/>
      <c r="B15" s="44"/>
      <c r="C15" s="48"/>
    </row>
    <row r="16" spans="1:4" s="4" customFormat="1" ht="27.6" customHeight="1" x14ac:dyDescent="0.3">
      <c r="A16" s="234" t="s">
        <v>39</v>
      </c>
      <c r="B16" s="39" t="s">
        <v>212</v>
      </c>
      <c r="C16" s="366"/>
      <c r="D16" s="366"/>
    </row>
    <row r="17" spans="1:4" s="3" customFormat="1" x14ac:dyDescent="0.3">
      <c r="A17" s="40"/>
      <c r="B17" s="39"/>
      <c r="C17" s="47"/>
    </row>
    <row r="18" spans="1:4" s="3" customFormat="1" x14ac:dyDescent="0.3">
      <c r="A18" s="40"/>
      <c r="B18" s="39"/>
      <c r="C18" s="47"/>
    </row>
    <row r="19" spans="1:4" s="4" customFormat="1" ht="27.6" customHeight="1" x14ac:dyDescent="0.3">
      <c r="A19" s="234" t="s">
        <v>40</v>
      </c>
      <c r="B19" s="39" t="s">
        <v>213</v>
      </c>
      <c r="C19" s="366"/>
      <c r="D19" s="366"/>
    </row>
    <row r="20" spans="1:4" s="3" customFormat="1" x14ac:dyDescent="0.3">
      <c r="A20" s="40"/>
      <c r="B20" s="39"/>
      <c r="C20" s="47"/>
    </row>
    <row r="21" spans="1:4" s="4" customFormat="1" ht="24.9" customHeight="1" x14ac:dyDescent="0.3">
      <c r="A21" s="234" t="s">
        <v>153</v>
      </c>
      <c r="B21" s="43" t="s">
        <v>214</v>
      </c>
      <c r="C21" s="366"/>
      <c r="D21" s="366"/>
    </row>
    <row r="22" spans="1:4" s="4" customFormat="1" x14ac:dyDescent="0.3">
      <c r="A22" s="26"/>
      <c r="B22" s="39"/>
      <c r="C22" s="47"/>
    </row>
    <row r="23" spans="1:4" s="4" customFormat="1" ht="23.4" customHeight="1" x14ac:dyDescent="0.3">
      <c r="A23" s="234" t="s">
        <v>171</v>
      </c>
      <c r="B23" s="39" t="s">
        <v>215</v>
      </c>
      <c r="C23" s="366"/>
      <c r="D23" s="366"/>
    </row>
    <row r="24" spans="1:4" s="4" customFormat="1" ht="17.399999999999999" customHeight="1" x14ac:dyDescent="0.3">
      <c r="A24" s="85"/>
      <c r="B24" s="149" t="s">
        <v>154</v>
      </c>
      <c r="C24" s="47"/>
    </row>
    <row r="25" spans="1:4" s="3" customFormat="1" x14ac:dyDescent="0.3">
      <c r="A25" s="40"/>
      <c r="B25" s="26"/>
      <c r="C25" s="46"/>
    </row>
    <row r="26" spans="1:4" s="4" customFormat="1" ht="24.6" customHeight="1" x14ac:dyDescent="0.3">
      <c r="A26" s="234" t="s">
        <v>184</v>
      </c>
      <c r="B26" s="44" t="s">
        <v>251</v>
      </c>
      <c r="C26" s="366"/>
      <c r="D26" s="366"/>
    </row>
    <row r="27" spans="1:4" s="4" customFormat="1" x14ac:dyDescent="0.3">
      <c r="A27" s="40"/>
      <c r="B27" s="22"/>
      <c r="C27" s="47"/>
    </row>
    <row r="28" spans="1:4" s="3" customFormat="1" x14ac:dyDescent="0.3">
      <c r="A28" s="197"/>
      <c r="B28" s="198"/>
      <c r="C28" s="46"/>
    </row>
    <row r="29" spans="1:4" s="3" customFormat="1" x14ac:dyDescent="0.3">
      <c r="A29" s="26"/>
      <c r="B29" s="24"/>
      <c r="C29" s="46"/>
    </row>
    <row r="30" spans="1:4" s="3" customFormat="1" x14ac:dyDescent="0.3">
      <c r="A30" s="26"/>
      <c r="B30" s="24"/>
      <c r="C30" s="46"/>
    </row>
    <row r="31" spans="1:4" s="3" customFormat="1" x14ac:dyDescent="0.3">
      <c r="A31" s="26"/>
      <c r="B31" s="24"/>
      <c r="C31" s="46"/>
    </row>
    <row r="32" spans="1:4" s="3" customFormat="1" x14ac:dyDescent="0.3">
      <c r="A32" s="26"/>
      <c r="B32" s="24"/>
      <c r="C32" s="46"/>
    </row>
    <row r="33" spans="1:3" s="3" customFormat="1" x14ac:dyDescent="0.3">
      <c r="A33" s="26"/>
      <c r="B33" s="24"/>
      <c r="C33" s="46"/>
    </row>
    <row r="34" spans="1:3" s="3" customFormat="1" x14ac:dyDescent="0.3">
      <c r="A34" s="26"/>
      <c r="B34" s="24"/>
      <c r="C34" s="46"/>
    </row>
    <row r="35" spans="1:3" s="3" customFormat="1" x14ac:dyDescent="0.3">
      <c r="A35" s="26"/>
      <c r="B35" s="24"/>
      <c r="C35" s="46"/>
    </row>
    <row r="36" spans="1:3" s="3" customFormat="1" x14ac:dyDescent="0.3">
      <c r="A36" s="26"/>
      <c r="B36" s="24"/>
      <c r="C36" s="46"/>
    </row>
    <row r="37" spans="1:3" s="3" customFormat="1" x14ac:dyDescent="0.3">
      <c r="A37" s="26"/>
      <c r="B37" s="24"/>
      <c r="C37" s="46"/>
    </row>
    <row r="38" spans="1:3" s="3" customFormat="1" x14ac:dyDescent="0.3">
      <c r="A38" s="26"/>
      <c r="B38" s="24"/>
      <c r="C38" s="46"/>
    </row>
    <row r="39" spans="1:3" s="3" customFormat="1" x14ac:dyDescent="0.3">
      <c r="A39" s="26"/>
      <c r="B39" s="24"/>
      <c r="C39" s="46"/>
    </row>
    <row r="40" spans="1:3" s="3" customFormat="1" x14ac:dyDescent="0.3">
      <c r="A40" s="26"/>
      <c r="B40" s="24"/>
      <c r="C40" s="46"/>
    </row>
    <row r="41" spans="1:3" s="3" customFormat="1" x14ac:dyDescent="0.3">
      <c r="A41" s="26"/>
      <c r="B41" s="24"/>
      <c r="C41" s="46"/>
    </row>
    <row r="42" spans="1:3" s="3" customFormat="1" x14ac:dyDescent="0.3">
      <c r="A42" s="26"/>
      <c r="B42" s="24"/>
      <c r="C42" s="46"/>
    </row>
    <row r="43" spans="1:3" s="3" customFormat="1" x14ac:dyDescent="0.3">
      <c r="A43" s="26"/>
      <c r="B43" s="24"/>
      <c r="C43" s="46"/>
    </row>
    <row r="44" spans="1:3" s="3" customFormat="1" x14ac:dyDescent="0.3">
      <c r="A44" s="26"/>
      <c r="B44" s="24"/>
      <c r="C44" s="46"/>
    </row>
    <row r="45" spans="1:3" s="3" customFormat="1" x14ac:dyDescent="0.3">
      <c r="A45" s="26"/>
      <c r="B45" s="24"/>
      <c r="C45" s="46"/>
    </row>
    <row r="46" spans="1:3" s="3" customFormat="1" x14ac:dyDescent="0.3">
      <c r="A46" s="26"/>
      <c r="B46" s="24"/>
      <c r="C46" s="46"/>
    </row>
    <row r="47" spans="1:3" s="3" customFormat="1" x14ac:dyDescent="0.3">
      <c r="A47" s="26"/>
      <c r="B47" s="24"/>
      <c r="C47" s="46"/>
    </row>
    <row r="48" spans="1:3" s="3" customFormat="1" x14ac:dyDescent="0.3">
      <c r="A48" s="26"/>
      <c r="B48" s="24"/>
      <c r="C48" s="46"/>
    </row>
    <row r="49" spans="1:3" s="3" customFormat="1" x14ac:dyDescent="0.3">
      <c r="A49" s="26"/>
      <c r="B49" s="24"/>
      <c r="C49" s="46"/>
    </row>
    <row r="50" spans="1:3" s="3" customFormat="1" x14ac:dyDescent="0.3">
      <c r="A50" s="26"/>
      <c r="B50" s="24"/>
      <c r="C50" s="46"/>
    </row>
    <row r="51" spans="1:3" s="3" customFormat="1" x14ac:dyDescent="0.3">
      <c r="A51" s="26"/>
      <c r="B51" s="24"/>
      <c r="C51" s="46"/>
    </row>
    <row r="52" spans="1:3" s="3" customFormat="1" x14ac:dyDescent="0.3">
      <c r="A52" s="26"/>
      <c r="B52" s="24"/>
      <c r="C52" s="46"/>
    </row>
    <row r="53" spans="1:3" s="3" customFormat="1" x14ac:dyDescent="0.3">
      <c r="A53" s="26"/>
      <c r="B53" s="24"/>
      <c r="C53" s="46"/>
    </row>
    <row r="54" spans="1:3" s="3" customFormat="1" x14ac:dyDescent="0.3">
      <c r="A54" s="26"/>
      <c r="B54" s="24"/>
      <c r="C54" s="46"/>
    </row>
    <row r="55" spans="1:3" s="3" customFormat="1" x14ac:dyDescent="0.3">
      <c r="A55" s="26"/>
      <c r="B55" s="24"/>
      <c r="C55" s="46"/>
    </row>
    <row r="56" spans="1:3" s="3" customFormat="1" x14ac:dyDescent="0.3">
      <c r="A56" s="26"/>
      <c r="B56" s="24"/>
      <c r="C56" s="46"/>
    </row>
    <row r="57" spans="1:3" s="3" customFormat="1" x14ac:dyDescent="0.3">
      <c r="A57" s="26"/>
      <c r="B57" s="24"/>
      <c r="C57" s="46"/>
    </row>
    <row r="58" spans="1:3" s="3" customFormat="1" x14ac:dyDescent="0.3">
      <c r="A58" s="26"/>
      <c r="B58" s="24"/>
      <c r="C58" s="46"/>
    </row>
    <row r="59" spans="1:3" s="3" customFormat="1" x14ac:dyDescent="0.3">
      <c r="A59" s="26"/>
      <c r="B59" s="24"/>
      <c r="C59" s="46"/>
    </row>
    <row r="60" spans="1:3" s="3" customFormat="1" x14ac:dyDescent="0.3">
      <c r="A60" s="26"/>
      <c r="B60" s="24"/>
      <c r="C60" s="46"/>
    </row>
    <row r="61" spans="1:3" s="3" customFormat="1" x14ac:dyDescent="0.3">
      <c r="A61" s="26"/>
      <c r="B61" s="24"/>
      <c r="C61" s="46"/>
    </row>
    <row r="62" spans="1:3" s="3" customFormat="1" x14ac:dyDescent="0.3">
      <c r="A62" s="26"/>
      <c r="B62" s="24"/>
      <c r="C62" s="46"/>
    </row>
    <row r="63" spans="1:3" s="3" customFormat="1" x14ac:dyDescent="0.3">
      <c r="A63" s="26"/>
      <c r="B63" s="24"/>
      <c r="C63" s="46"/>
    </row>
    <row r="64" spans="1:3" s="3" customFormat="1" x14ac:dyDescent="0.3">
      <c r="A64" s="26"/>
      <c r="B64" s="24"/>
      <c r="C64" s="46"/>
    </row>
    <row r="65" spans="1:3" s="3" customFormat="1" x14ac:dyDescent="0.3">
      <c r="A65" s="26"/>
      <c r="B65" s="24"/>
      <c r="C65" s="46"/>
    </row>
    <row r="66" spans="1:3" s="3" customFormat="1" x14ac:dyDescent="0.3">
      <c r="A66" s="26"/>
      <c r="B66" s="24"/>
      <c r="C66" s="46"/>
    </row>
    <row r="67" spans="1:3" s="3" customFormat="1" x14ac:dyDescent="0.3">
      <c r="A67" s="26"/>
      <c r="B67" s="24"/>
      <c r="C67" s="46"/>
    </row>
    <row r="68" spans="1:3" s="3" customFormat="1" x14ac:dyDescent="0.3">
      <c r="A68" s="26"/>
      <c r="B68" s="24"/>
      <c r="C68" s="46"/>
    </row>
    <row r="69" spans="1:3" s="3" customFormat="1" x14ac:dyDescent="0.3">
      <c r="A69" s="26"/>
      <c r="B69" s="24"/>
      <c r="C69" s="46"/>
    </row>
    <row r="70" spans="1:3" s="3" customFormat="1" x14ac:dyDescent="0.3">
      <c r="A70" s="26"/>
      <c r="B70" s="24"/>
      <c r="C70" s="46"/>
    </row>
    <row r="71" spans="1:3" s="3" customFormat="1" x14ac:dyDescent="0.3">
      <c r="A71" s="26"/>
      <c r="B71" s="24"/>
      <c r="C71" s="46"/>
    </row>
    <row r="72" spans="1:3" s="3" customFormat="1" x14ac:dyDescent="0.3">
      <c r="A72" s="26"/>
      <c r="B72" s="24"/>
      <c r="C72" s="46"/>
    </row>
    <row r="73" spans="1:3" s="3" customFormat="1" x14ac:dyDescent="0.3">
      <c r="A73" s="26"/>
      <c r="B73" s="24"/>
      <c r="C73" s="46"/>
    </row>
    <row r="74" spans="1:3" s="3" customFormat="1" x14ac:dyDescent="0.3">
      <c r="A74" s="26"/>
      <c r="B74" s="24"/>
      <c r="C74" s="46"/>
    </row>
    <row r="75" spans="1:3" s="3" customFormat="1" x14ac:dyDescent="0.3">
      <c r="A75" s="26"/>
      <c r="B75" s="24"/>
      <c r="C75" s="46"/>
    </row>
    <row r="76" spans="1:3" s="3" customFormat="1" x14ac:dyDescent="0.3">
      <c r="A76" s="26"/>
      <c r="B76" s="24"/>
      <c r="C76" s="46"/>
    </row>
    <row r="77" spans="1:3" s="3" customFormat="1" x14ac:dyDescent="0.3">
      <c r="A77" s="26"/>
      <c r="B77" s="24"/>
      <c r="C77" s="46"/>
    </row>
    <row r="78" spans="1:3" s="3" customFormat="1" x14ac:dyDescent="0.3">
      <c r="A78" s="26"/>
      <c r="B78" s="24"/>
      <c r="C78" s="46"/>
    </row>
    <row r="79" spans="1:3" s="3" customFormat="1" x14ac:dyDescent="0.3">
      <c r="A79" s="26"/>
      <c r="B79" s="24"/>
      <c r="C79" s="46"/>
    </row>
    <row r="80" spans="1:3" s="3" customFormat="1" x14ac:dyDescent="0.3">
      <c r="A80" s="26"/>
      <c r="B80" s="24"/>
      <c r="C80" s="46"/>
    </row>
    <row r="81" spans="1:3" s="3" customFormat="1" x14ac:dyDescent="0.3">
      <c r="A81" s="26"/>
      <c r="B81" s="24"/>
      <c r="C81" s="46"/>
    </row>
    <row r="82" spans="1:3" s="3" customFormat="1" x14ac:dyDescent="0.3">
      <c r="A82" s="26"/>
      <c r="B82" s="24"/>
      <c r="C82" s="46"/>
    </row>
    <row r="83" spans="1:3" s="3" customFormat="1" x14ac:dyDescent="0.3">
      <c r="A83" s="26"/>
      <c r="B83" s="24"/>
      <c r="C83" s="46"/>
    </row>
    <row r="84" spans="1:3" s="3" customFormat="1" x14ac:dyDescent="0.3">
      <c r="A84" s="26"/>
      <c r="B84" s="24"/>
      <c r="C84" s="46"/>
    </row>
    <row r="85" spans="1:3" s="3" customFormat="1" x14ac:dyDescent="0.3">
      <c r="A85" s="26"/>
      <c r="B85" s="24"/>
      <c r="C85" s="46"/>
    </row>
    <row r="86" spans="1:3" s="3" customFormat="1" x14ac:dyDescent="0.3">
      <c r="A86" s="26"/>
      <c r="B86" s="24"/>
      <c r="C86" s="46"/>
    </row>
    <row r="87" spans="1:3" s="3" customFormat="1" x14ac:dyDescent="0.3">
      <c r="A87" s="26"/>
      <c r="B87" s="24"/>
      <c r="C87" s="46"/>
    </row>
    <row r="88" spans="1:3" s="3" customFormat="1" x14ac:dyDescent="0.3">
      <c r="A88" s="26"/>
      <c r="B88" s="24"/>
      <c r="C88" s="46"/>
    </row>
    <row r="89" spans="1:3" s="3" customFormat="1" x14ac:dyDescent="0.3">
      <c r="A89" s="26"/>
      <c r="B89" s="24"/>
      <c r="C89" s="46"/>
    </row>
    <row r="90" spans="1:3" s="3" customFormat="1" x14ac:dyDescent="0.3">
      <c r="A90" s="26"/>
      <c r="B90" s="24"/>
      <c r="C90" s="46"/>
    </row>
    <row r="91" spans="1:3" s="3" customFormat="1" x14ac:dyDescent="0.3">
      <c r="A91" s="26"/>
      <c r="B91" s="24"/>
      <c r="C91" s="46"/>
    </row>
    <row r="92" spans="1:3" s="3" customFormat="1" x14ac:dyDescent="0.3">
      <c r="A92" s="26"/>
      <c r="B92" s="24"/>
      <c r="C92" s="46"/>
    </row>
    <row r="93" spans="1:3" s="3" customFormat="1" x14ac:dyDescent="0.3">
      <c r="A93" s="26"/>
      <c r="B93" s="24"/>
      <c r="C93" s="46"/>
    </row>
    <row r="94" spans="1:3" s="3" customFormat="1" x14ac:dyDescent="0.3">
      <c r="A94" s="26"/>
      <c r="B94" s="24"/>
      <c r="C94" s="46"/>
    </row>
    <row r="95" spans="1:3" s="3" customFormat="1" x14ac:dyDescent="0.3">
      <c r="A95" s="26"/>
      <c r="B95" s="24"/>
      <c r="C95" s="46"/>
    </row>
    <row r="96" spans="1:3" s="3" customFormat="1" x14ac:dyDescent="0.3">
      <c r="A96" s="26"/>
      <c r="B96" s="24"/>
      <c r="C96" s="46"/>
    </row>
    <row r="97" spans="1:3" s="3" customFormat="1" x14ac:dyDescent="0.3">
      <c r="A97" s="26"/>
      <c r="B97" s="24"/>
      <c r="C97" s="46"/>
    </row>
    <row r="98" spans="1:3" s="3" customFormat="1" x14ac:dyDescent="0.3">
      <c r="A98" s="26"/>
      <c r="B98" s="24"/>
      <c r="C98" s="46"/>
    </row>
    <row r="99" spans="1:3" s="3" customFormat="1" x14ac:dyDescent="0.3">
      <c r="A99" s="26"/>
      <c r="B99" s="24"/>
      <c r="C99" s="46"/>
    </row>
    <row r="100" spans="1:3" s="3" customFormat="1" x14ac:dyDescent="0.3">
      <c r="A100" s="26"/>
      <c r="B100" s="24"/>
      <c r="C100" s="46"/>
    </row>
    <row r="101" spans="1:3" s="3" customFormat="1" x14ac:dyDescent="0.3">
      <c r="A101" s="26"/>
      <c r="B101" s="24"/>
      <c r="C101" s="46"/>
    </row>
    <row r="102" spans="1:3" s="3" customFormat="1" x14ac:dyDescent="0.3">
      <c r="A102" s="26"/>
      <c r="B102" s="24"/>
      <c r="C102" s="46"/>
    </row>
    <row r="103" spans="1:3" s="3" customFormat="1" x14ac:dyDescent="0.3">
      <c r="A103" s="26"/>
      <c r="B103" s="24"/>
      <c r="C103" s="46"/>
    </row>
    <row r="104" spans="1:3" s="3" customFormat="1" x14ac:dyDescent="0.3">
      <c r="A104" s="26"/>
      <c r="B104" s="24"/>
      <c r="C104" s="46"/>
    </row>
    <row r="105" spans="1:3" s="3" customFormat="1" x14ac:dyDescent="0.3">
      <c r="A105" s="26"/>
      <c r="B105" s="24"/>
      <c r="C105" s="46"/>
    </row>
    <row r="106" spans="1:3" s="3" customFormat="1" x14ac:dyDescent="0.3">
      <c r="A106" s="26"/>
      <c r="B106" s="24"/>
      <c r="C106" s="46"/>
    </row>
    <row r="107" spans="1:3" s="3" customFormat="1" x14ac:dyDescent="0.3">
      <c r="A107" s="26"/>
      <c r="B107" s="24"/>
      <c r="C107" s="46"/>
    </row>
    <row r="108" spans="1:3" s="3" customFormat="1" x14ac:dyDescent="0.3">
      <c r="A108" s="26"/>
      <c r="B108" s="24"/>
      <c r="C108" s="46"/>
    </row>
    <row r="109" spans="1:3" s="3" customFormat="1" x14ac:dyDescent="0.3">
      <c r="A109" s="26"/>
      <c r="B109" s="24"/>
      <c r="C109" s="46"/>
    </row>
    <row r="110" spans="1:3" s="3" customFormat="1" x14ac:dyDescent="0.3">
      <c r="A110" s="26"/>
      <c r="B110" s="24"/>
      <c r="C110" s="46"/>
    </row>
    <row r="111" spans="1:3" s="3" customFormat="1" x14ac:dyDescent="0.3">
      <c r="A111" s="26"/>
      <c r="B111" s="24"/>
      <c r="C111" s="46"/>
    </row>
    <row r="112" spans="1:3" s="3" customFormat="1" x14ac:dyDescent="0.3">
      <c r="A112" s="26"/>
      <c r="B112" s="24"/>
      <c r="C112" s="46"/>
    </row>
    <row r="113" spans="1:3" s="3" customFormat="1" x14ac:dyDescent="0.3">
      <c r="A113" s="26"/>
      <c r="B113" s="24"/>
      <c r="C113" s="46"/>
    </row>
    <row r="114" spans="1:3" s="3" customFormat="1" x14ac:dyDescent="0.3">
      <c r="A114" s="26"/>
      <c r="B114" s="24"/>
      <c r="C114" s="46"/>
    </row>
    <row r="115" spans="1:3" s="3" customFormat="1" x14ac:dyDescent="0.3">
      <c r="A115" s="26"/>
      <c r="B115" s="24"/>
      <c r="C115" s="46"/>
    </row>
    <row r="116" spans="1:3" s="3" customFormat="1" x14ac:dyDescent="0.3">
      <c r="A116" s="26"/>
      <c r="B116" s="24"/>
      <c r="C116" s="46"/>
    </row>
    <row r="117" spans="1:3" s="3" customFormat="1" x14ac:dyDescent="0.3">
      <c r="A117" s="26"/>
      <c r="B117" s="24"/>
      <c r="C117" s="46"/>
    </row>
    <row r="118" spans="1:3" s="3" customFormat="1" x14ac:dyDescent="0.3">
      <c r="A118" s="26"/>
      <c r="B118" s="24"/>
      <c r="C118" s="46"/>
    </row>
    <row r="119" spans="1:3" s="3" customFormat="1" x14ac:dyDescent="0.3">
      <c r="A119" s="26"/>
      <c r="B119" s="24"/>
      <c r="C119" s="46"/>
    </row>
    <row r="120" spans="1:3" s="3" customFormat="1" x14ac:dyDescent="0.3">
      <c r="A120" s="26"/>
      <c r="B120" s="24"/>
      <c r="C120" s="46"/>
    </row>
    <row r="121" spans="1:3" s="3" customFormat="1" x14ac:dyDescent="0.3">
      <c r="A121" s="26"/>
      <c r="B121" s="24"/>
      <c r="C121" s="46"/>
    </row>
    <row r="122" spans="1:3" s="3" customFormat="1" x14ac:dyDescent="0.3">
      <c r="A122" s="26"/>
      <c r="B122" s="24"/>
      <c r="C122" s="46"/>
    </row>
    <row r="123" spans="1:3" s="3" customFormat="1" x14ac:dyDescent="0.3">
      <c r="A123" s="26"/>
      <c r="B123" s="24"/>
      <c r="C123" s="46"/>
    </row>
    <row r="124" spans="1:3" s="3" customFormat="1" x14ac:dyDescent="0.3">
      <c r="A124" s="26"/>
      <c r="B124" s="24"/>
      <c r="C124" s="46"/>
    </row>
    <row r="125" spans="1:3" s="3" customFormat="1" x14ac:dyDescent="0.3">
      <c r="A125" s="26"/>
      <c r="B125" s="24"/>
      <c r="C125" s="46"/>
    </row>
    <row r="126" spans="1:3" s="3" customFormat="1" x14ac:dyDescent="0.3">
      <c r="A126" s="26"/>
      <c r="B126" s="24"/>
      <c r="C126" s="46"/>
    </row>
    <row r="127" spans="1:3" s="3" customFormat="1" x14ac:dyDescent="0.3">
      <c r="A127" s="26"/>
      <c r="B127" s="24"/>
      <c r="C127" s="46"/>
    </row>
    <row r="128" spans="1:3" s="3" customFormat="1" x14ac:dyDescent="0.3">
      <c r="A128" s="26"/>
      <c r="B128" s="24"/>
      <c r="C128" s="46"/>
    </row>
    <row r="129" spans="1:3" s="3" customFormat="1" x14ac:dyDescent="0.3">
      <c r="A129" s="26"/>
      <c r="B129" s="24"/>
      <c r="C129" s="46"/>
    </row>
    <row r="130" spans="1:3" s="3" customFormat="1" x14ac:dyDescent="0.3">
      <c r="A130" s="26"/>
      <c r="B130" s="24"/>
      <c r="C130" s="46"/>
    </row>
    <row r="131" spans="1:3" s="3" customFormat="1" x14ac:dyDescent="0.3">
      <c r="A131" s="26"/>
      <c r="B131" s="24"/>
      <c r="C131" s="46"/>
    </row>
    <row r="132" spans="1:3" s="3" customFormat="1" x14ac:dyDescent="0.3">
      <c r="A132" s="26"/>
      <c r="B132" s="24"/>
      <c r="C132" s="46"/>
    </row>
    <row r="133" spans="1:3" s="3" customFormat="1" x14ac:dyDescent="0.3">
      <c r="A133" s="26"/>
      <c r="B133" s="24"/>
      <c r="C133" s="46"/>
    </row>
    <row r="134" spans="1:3" s="3" customFormat="1" x14ac:dyDescent="0.3">
      <c r="A134" s="26"/>
      <c r="B134" s="24"/>
      <c r="C134" s="46"/>
    </row>
    <row r="135" spans="1:3" s="3" customFormat="1" x14ac:dyDescent="0.3">
      <c r="A135" s="26"/>
      <c r="B135" s="24"/>
      <c r="C135" s="46"/>
    </row>
    <row r="136" spans="1:3" s="3" customFormat="1" x14ac:dyDescent="0.3">
      <c r="A136" s="26"/>
      <c r="B136" s="24"/>
      <c r="C136" s="46"/>
    </row>
    <row r="137" spans="1:3" s="3" customFormat="1" x14ac:dyDescent="0.3">
      <c r="A137" s="26"/>
      <c r="B137" s="24"/>
      <c r="C137" s="46"/>
    </row>
    <row r="138" spans="1:3" s="3" customFormat="1" x14ac:dyDescent="0.3">
      <c r="A138" s="26"/>
      <c r="B138" s="24"/>
      <c r="C138" s="46"/>
    </row>
    <row r="139" spans="1:3" s="3" customFormat="1" x14ac:dyDescent="0.3">
      <c r="A139" s="26"/>
      <c r="B139" s="24"/>
      <c r="C139" s="46"/>
    </row>
    <row r="140" spans="1:3" s="3" customFormat="1" x14ac:dyDescent="0.3">
      <c r="A140" s="26"/>
      <c r="B140" s="24"/>
      <c r="C140" s="46"/>
    </row>
    <row r="141" spans="1:3" s="3" customFormat="1" x14ac:dyDescent="0.3">
      <c r="A141" s="26"/>
      <c r="B141" s="24"/>
      <c r="C141" s="46"/>
    </row>
    <row r="142" spans="1:3" s="3" customFormat="1" x14ac:dyDescent="0.3">
      <c r="A142" s="26"/>
      <c r="B142" s="24"/>
      <c r="C142" s="46"/>
    </row>
    <row r="143" spans="1:3" s="3" customFormat="1" x14ac:dyDescent="0.3">
      <c r="A143" s="26"/>
      <c r="B143" s="24"/>
      <c r="C143" s="46"/>
    </row>
    <row r="144" spans="1:3" s="3" customFormat="1" x14ac:dyDescent="0.3">
      <c r="A144" s="26"/>
      <c r="B144" s="24"/>
      <c r="C144" s="46"/>
    </row>
    <row r="145" spans="1:3" s="3" customFormat="1" x14ac:dyDescent="0.3">
      <c r="A145" s="26"/>
      <c r="B145" s="24"/>
      <c r="C145" s="46"/>
    </row>
    <row r="146" spans="1:3" s="3" customFormat="1" x14ac:dyDescent="0.3">
      <c r="A146" s="26"/>
      <c r="B146" s="24"/>
      <c r="C146" s="46"/>
    </row>
    <row r="147" spans="1:3" s="3" customFormat="1" x14ac:dyDescent="0.3">
      <c r="A147" s="26"/>
      <c r="B147" s="24"/>
      <c r="C147" s="46"/>
    </row>
    <row r="148" spans="1:3" s="3" customFormat="1" x14ac:dyDescent="0.3">
      <c r="A148" s="26"/>
      <c r="B148" s="24"/>
      <c r="C148" s="46"/>
    </row>
    <row r="149" spans="1:3" s="3" customFormat="1" x14ac:dyDescent="0.3">
      <c r="A149" s="26"/>
      <c r="B149" s="24"/>
      <c r="C149" s="46"/>
    </row>
    <row r="150" spans="1:3" s="3" customFormat="1" x14ac:dyDescent="0.3">
      <c r="A150" s="26"/>
      <c r="B150" s="24"/>
      <c r="C150" s="46"/>
    </row>
    <row r="151" spans="1:3" s="3" customFormat="1" x14ac:dyDescent="0.3">
      <c r="A151" s="26"/>
      <c r="B151" s="24"/>
      <c r="C151" s="46"/>
    </row>
    <row r="152" spans="1:3" s="3" customFormat="1" x14ac:dyDescent="0.3">
      <c r="A152" s="26"/>
      <c r="B152" s="24"/>
      <c r="C152" s="46"/>
    </row>
    <row r="153" spans="1:3" s="3" customFormat="1" x14ac:dyDescent="0.3">
      <c r="A153" s="26"/>
      <c r="B153" s="24"/>
      <c r="C153" s="46"/>
    </row>
    <row r="154" spans="1:3" s="3" customFormat="1" x14ac:dyDescent="0.3">
      <c r="A154" s="26"/>
      <c r="B154" s="24"/>
      <c r="C154" s="46"/>
    </row>
    <row r="155" spans="1:3" s="3" customFormat="1" x14ac:dyDescent="0.3">
      <c r="A155" s="26"/>
      <c r="B155" s="24"/>
      <c r="C155" s="46"/>
    </row>
    <row r="156" spans="1:3" s="3" customFormat="1" x14ac:dyDescent="0.3">
      <c r="A156" s="26"/>
      <c r="B156" s="24"/>
      <c r="C156" s="46"/>
    </row>
    <row r="157" spans="1:3" s="3" customFormat="1" x14ac:dyDescent="0.3">
      <c r="A157" s="26"/>
      <c r="B157" s="24"/>
      <c r="C157" s="46"/>
    </row>
    <row r="158" spans="1:3" s="3" customFormat="1" x14ac:dyDescent="0.3">
      <c r="A158" s="26"/>
      <c r="B158" s="24"/>
      <c r="C158" s="46"/>
    </row>
    <row r="159" spans="1:3" s="3" customFormat="1" x14ac:dyDescent="0.3">
      <c r="A159" s="26"/>
      <c r="B159" s="24"/>
      <c r="C159" s="46"/>
    </row>
    <row r="160" spans="1:3" s="3" customFormat="1" x14ac:dyDescent="0.3">
      <c r="A160" s="26"/>
      <c r="B160" s="24"/>
      <c r="C160" s="46"/>
    </row>
    <row r="161" spans="1:3" s="3" customFormat="1" x14ac:dyDescent="0.3">
      <c r="A161" s="26"/>
      <c r="B161" s="24"/>
      <c r="C161" s="46"/>
    </row>
    <row r="162" spans="1:3" s="3" customFormat="1" x14ac:dyDescent="0.3">
      <c r="A162" s="26"/>
      <c r="B162" s="24"/>
      <c r="C162" s="46"/>
    </row>
    <row r="163" spans="1:3" s="3" customFormat="1" x14ac:dyDescent="0.3">
      <c r="A163" s="26"/>
      <c r="B163" s="24"/>
      <c r="C163" s="46"/>
    </row>
    <row r="164" spans="1:3" s="3" customFormat="1" x14ac:dyDescent="0.3">
      <c r="A164" s="26"/>
      <c r="B164" s="24"/>
      <c r="C164" s="46"/>
    </row>
    <row r="165" spans="1:3" s="3" customFormat="1" x14ac:dyDescent="0.3">
      <c r="A165" s="26"/>
      <c r="B165" s="24"/>
      <c r="C165" s="46"/>
    </row>
    <row r="166" spans="1:3" s="3" customFormat="1" x14ac:dyDescent="0.3">
      <c r="A166" s="26"/>
      <c r="B166" s="24"/>
      <c r="C166" s="46"/>
    </row>
    <row r="167" spans="1:3" s="3" customFormat="1" x14ac:dyDescent="0.3">
      <c r="A167" s="26"/>
      <c r="B167" s="24"/>
      <c r="C167" s="46"/>
    </row>
    <row r="168" spans="1:3" s="3" customFormat="1" x14ac:dyDescent="0.3">
      <c r="A168" s="26"/>
      <c r="B168" s="24"/>
      <c r="C168" s="46"/>
    </row>
  </sheetData>
  <mergeCells count="13">
    <mergeCell ref="C26:D26"/>
    <mergeCell ref="C23:D23"/>
    <mergeCell ref="C6:D6"/>
    <mergeCell ref="C8:D8"/>
    <mergeCell ref="C10:D10"/>
    <mergeCell ref="C12:D12"/>
    <mergeCell ref="C14:D14"/>
    <mergeCell ref="C16:D16"/>
    <mergeCell ref="A1:C2"/>
    <mergeCell ref="D1:D2"/>
    <mergeCell ref="C4:D4"/>
    <mergeCell ref="C19:D19"/>
    <mergeCell ref="C21:D21"/>
  </mergeCells>
  <hyperlinks>
    <hyperlink ref="D1:D2" location="'Menu principal'!A1" display="Menu principal" xr:uid="{E5EC13F4-63E0-47FD-B318-4BF72C0E768E}"/>
    <hyperlink ref="B24" location="GLOSSAIRE!A1" display="Attention, le code INSEE (ou COG - code officiel géographique) est différent du code postal. Reportez-vous au glossaire pour plus de précision." xr:uid="{B6CEB79E-39E2-4251-9116-14E4A232DA6D}"/>
  </hyperlinks>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258987-B738-4CC6-8E0D-24CE542285C4}">
          <x14:formula1>
            <xm:f>Liste!$B$1:$B$2</xm:f>
          </x14:formula1>
          <xm:sqref>C6 C12:C14 C19 C16 C10 C21 C23:C24 C8 C26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74666-8B8B-429F-9CC7-659E6AC455EB}">
  <sheetPr codeName="Feuil7"/>
  <dimension ref="A1:F154"/>
  <sheetViews>
    <sheetView showGridLines="0" showRowColHeaders="0" zoomScaleNormal="100" workbookViewId="0">
      <pane ySplit="4" topLeftCell="A5" activePane="bottomLeft" state="frozen"/>
      <selection pane="bottomLeft" sqref="A1:C2"/>
    </sheetView>
  </sheetViews>
  <sheetFormatPr baseColWidth="10" defaultColWidth="10.88671875" defaultRowHeight="13.8" x14ac:dyDescent="0.3"/>
  <cols>
    <col min="1" max="1" width="4.44140625" style="31" customWidth="1"/>
    <col min="2" max="2" width="127.44140625" style="25" customWidth="1"/>
    <col min="3" max="3" width="29.44140625" style="49" customWidth="1"/>
    <col min="4" max="4" width="13.5546875" style="7" customWidth="1"/>
    <col min="5" max="16384" width="10.88671875" style="7"/>
  </cols>
  <sheetData>
    <row r="1" spans="1:6" s="2" customFormat="1" ht="15" customHeight="1" x14ac:dyDescent="0.3">
      <c r="A1" s="367" t="s">
        <v>341</v>
      </c>
      <c r="B1" s="367"/>
      <c r="C1" s="367"/>
      <c r="D1" s="364" t="s">
        <v>7</v>
      </c>
    </row>
    <row r="2" spans="1:6" s="2" customFormat="1" ht="15" customHeight="1" x14ac:dyDescent="0.3">
      <c r="A2" s="367"/>
      <c r="B2" s="367"/>
      <c r="C2" s="367"/>
      <c r="D2" s="364"/>
    </row>
    <row r="3" spans="1:6" s="2" customFormat="1" ht="14.4" x14ac:dyDescent="0.3">
      <c r="A3" s="38"/>
      <c r="B3" s="21"/>
      <c r="C3" s="45"/>
    </row>
    <row r="4" spans="1:6" s="32" customFormat="1" ht="18.600000000000001" x14ac:dyDescent="0.6">
      <c r="A4" s="233" t="s">
        <v>25</v>
      </c>
      <c r="B4" s="238" t="s">
        <v>47</v>
      </c>
      <c r="C4" s="368" t="s">
        <v>43</v>
      </c>
      <c r="D4" s="368"/>
    </row>
    <row r="5" spans="1:6" s="36" customFormat="1" ht="12.6" customHeight="1" x14ac:dyDescent="0.6">
      <c r="A5" s="34"/>
      <c r="B5" s="35"/>
      <c r="C5" s="70"/>
    </row>
    <row r="6" spans="1:6" s="42" customFormat="1" ht="12.9" customHeight="1" x14ac:dyDescent="0.3">
      <c r="A6" s="234" t="s">
        <v>44</v>
      </c>
      <c r="B6" s="44" t="s">
        <v>191</v>
      </c>
      <c r="C6" s="366"/>
      <c r="D6" s="366"/>
    </row>
    <row r="7" spans="1:6" s="42" customFormat="1" ht="12.9" customHeight="1" x14ac:dyDescent="0.3">
      <c r="A7" s="85"/>
      <c r="B7" s="79" t="s">
        <v>204</v>
      </c>
      <c r="C7" s="47"/>
      <c r="D7" s="249"/>
    </row>
    <row r="8" spans="1:6" s="4" customFormat="1" x14ac:dyDescent="0.3">
      <c r="A8" s="39"/>
      <c r="B8" s="44"/>
      <c r="C8" s="239"/>
      <c r="D8" s="239"/>
    </row>
    <row r="9" spans="1:6" s="4" customFormat="1" ht="24.6" customHeight="1" x14ac:dyDescent="0.3">
      <c r="A9" s="234" t="s">
        <v>41</v>
      </c>
      <c r="B9" s="44" t="s">
        <v>192</v>
      </c>
      <c r="C9" s="240"/>
      <c r="D9" s="239"/>
    </row>
    <row r="10" spans="1:6" s="4" customFormat="1" ht="13.5" customHeight="1" x14ac:dyDescent="0.3">
      <c r="A10" s="40"/>
      <c r="B10" s="190" t="s">
        <v>196</v>
      </c>
      <c r="C10" s="240"/>
      <c r="D10" s="239"/>
    </row>
    <row r="11" spans="1:6" s="4" customFormat="1" ht="9.9" customHeight="1" x14ac:dyDescent="0.3">
      <c r="A11" s="40"/>
      <c r="B11" s="189"/>
      <c r="C11" s="240"/>
      <c r="D11" s="239"/>
    </row>
    <row r="12" spans="1:6" s="4" customFormat="1" ht="12.9" customHeight="1" x14ac:dyDescent="0.3">
      <c r="A12" s="40"/>
      <c r="B12" s="3" t="s">
        <v>52</v>
      </c>
      <c r="C12" s="366"/>
      <c r="D12" s="366"/>
      <c r="E12" s="5"/>
      <c r="F12" s="5"/>
    </row>
    <row r="13" spans="1:6" s="4" customFormat="1" x14ac:dyDescent="0.3">
      <c r="A13" s="40"/>
      <c r="B13" s="3"/>
      <c r="C13" s="242"/>
      <c r="D13" s="241"/>
      <c r="E13" s="5"/>
      <c r="F13" s="5"/>
    </row>
    <row r="14" spans="1:6" s="4" customFormat="1" ht="13.5" customHeight="1" x14ac:dyDescent="0.3">
      <c r="A14" s="40"/>
      <c r="B14" s="5" t="s">
        <v>53</v>
      </c>
      <c r="C14" s="366"/>
      <c r="D14" s="366"/>
      <c r="E14" s="5"/>
      <c r="F14" s="5"/>
    </row>
    <row r="15" spans="1:6" s="4" customFormat="1" x14ac:dyDescent="0.3">
      <c r="A15" s="40"/>
      <c r="B15" s="5"/>
      <c r="C15" s="242"/>
      <c r="D15" s="241"/>
      <c r="E15" s="5"/>
      <c r="F15" s="5"/>
    </row>
    <row r="16" spans="1:6" s="4" customFormat="1" ht="12.6" customHeight="1" x14ac:dyDescent="0.3">
      <c r="A16" s="40"/>
      <c r="B16" s="81" t="s">
        <v>193</v>
      </c>
      <c r="C16" s="366"/>
      <c r="D16" s="366"/>
      <c r="E16" s="5"/>
      <c r="F16" s="5"/>
    </row>
    <row r="17" spans="1:6" s="3" customFormat="1" x14ac:dyDescent="0.3">
      <c r="A17" s="40"/>
      <c r="B17" s="5"/>
      <c r="C17" s="242"/>
      <c r="D17" s="242"/>
      <c r="E17" s="5"/>
      <c r="F17" s="5"/>
    </row>
    <row r="18" spans="1:6" s="4" customFormat="1" ht="11.4" customHeight="1" x14ac:dyDescent="0.3">
      <c r="A18" s="40"/>
      <c r="B18" s="3" t="s">
        <v>194</v>
      </c>
      <c r="C18" s="366"/>
      <c r="D18" s="366"/>
      <c r="E18" s="3"/>
      <c r="F18" s="3"/>
    </row>
    <row r="19" spans="1:6" s="3" customFormat="1" ht="11.4" customHeight="1" x14ac:dyDescent="0.3">
      <c r="A19" s="40"/>
      <c r="C19" s="240"/>
      <c r="D19" s="240"/>
    </row>
    <row r="20" spans="1:6" s="3" customFormat="1" x14ac:dyDescent="0.3">
      <c r="A20" s="40"/>
      <c r="B20" s="3" t="s">
        <v>135</v>
      </c>
      <c r="C20" s="366"/>
      <c r="D20" s="366"/>
    </row>
    <row r="21" spans="1:6" s="3" customFormat="1" x14ac:dyDescent="0.3">
      <c r="A21" s="40"/>
      <c r="B21" s="148" t="s">
        <v>150</v>
      </c>
      <c r="C21" s="240"/>
      <c r="D21" s="240"/>
    </row>
    <row r="22" spans="1:6" s="3" customFormat="1" x14ac:dyDescent="0.3">
      <c r="A22" s="40"/>
      <c r="C22" s="240"/>
      <c r="D22" s="240"/>
    </row>
    <row r="23" spans="1:6" s="4" customFormat="1" ht="34.5" customHeight="1" x14ac:dyDescent="0.3">
      <c r="A23" s="234" t="s">
        <v>42</v>
      </c>
      <c r="B23" s="97" t="s">
        <v>202</v>
      </c>
      <c r="C23" s="240"/>
      <c r="D23" s="239"/>
    </row>
    <row r="24" spans="1:6" s="4" customFormat="1" x14ac:dyDescent="0.3">
      <c r="A24" s="40"/>
      <c r="B24" s="44" t="s">
        <v>197</v>
      </c>
      <c r="C24" s="366"/>
      <c r="D24" s="366"/>
      <c r="E24" s="5"/>
      <c r="F24" s="5"/>
    </row>
    <row r="25" spans="1:6" s="3" customFormat="1" x14ac:dyDescent="0.3">
      <c r="A25" s="40"/>
      <c r="B25" s="148" t="s">
        <v>151</v>
      </c>
      <c r="C25" s="240"/>
      <c r="D25" s="240"/>
    </row>
    <row r="26" spans="1:6" s="4" customFormat="1" x14ac:dyDescent="0.3">
      <c r="A26" s="40"/>
      <c r="B26" s="5"/>
      <c r="C26" s="242"/>
      <c r="D26" s="241"/>
      <c r="E26" s="5"/>
      <c r="F26" s="5"/>
    </row>
    <row r="27" spans="1:6" s="4" customFormat="1" ht="13.5" customHeight="1" x14ac:dyDescent="0.3">
      <c r="A27" s="40"/>
      <c r="B27" s="152" t="s">
        <v>198</v>
      </c>
      <c r="C27" s="366"/>
      <c r="D27" s="366"/>
      <c r="E27" s="5"/>
      <c r="F27" s="5"/>
    </row>
    <row r="28" spans="1:6" s="4" customFormat="1" x14ac:dyDescent="0.3">
      <c r="A28" s="40"/>
      <c r="B28" s="3"/>
      <c r="C28" s="242"/>
      <c r="D28" s="241"/>
      <c r="E28" s="5"/>
      <c r="F28" s="5"/>
    </row>
    <row r="29" spans="1:6" s="4" customFormat="1" ht="23.25" customHeight="1" x14ac:dyDescent="0.3">
      <c r="A29" s="40"/>
      <c r="B29" s="53" t="s">
        <v>199</v>
      </c>
      <c r="C29" s="366"/>
      <c r="D29" s="366"/>
      <c r="E29" s="5"/>
      <c r="F29" s="5"/>
    </row>
    <row r="30" spans="1:6" s="4" customFormat="1" ht="12" customHeight="1" x14ac:dyDescent="0.3">
      <c r="A30" s="40"/>
      <c r="B30" s="148" t="s">
        <v>152</v>
      </c>
      <c r="C30" s="242"/>
      <c r="D30" s="242"/>
      <c r="E30" s="5"/>
      <c r="F30" s="5"/>
    </row>
    <row r="31" spans="1:6" s="3" customFormat="1" x14ac:dyDescent="0.3">
      <c r="A31" s="40"/>
      <c r="C31" s="242"/>
      <c r="D31" s="242"/>
      <c r="E31" s="5"/>
      <c r="F31" s="5"/>
    </row>
    <row r="32" spans="1:6" s="4" customFormat="1" ht="11.4" customHeight="1" x14ac:dyDescent="0.3">
      <c r="A32" s="40"/>
      <c r="B32" s="3" t="s">
        <v>200</v>
      </c>
      <c r="C32" s="366"/>
      <c r="D32" s="366"/>
      <c r="E32" s="3"/>
      <c r="F32" s="3"/>
    </row>
    <row r="33" spans="1:4" s="3" customFormat="1" ht="11.4" customHeight="1" x14ac:dyDescent="0.3">
      <c r="A33" s="40"/>
      <c r="C33" s="240"/>
      <c r="D33" s="240"/>
    </row>
    <row r="34" spans="1:4" s="3" customFormat="1" x14ac:dyDescent="0.3">
      <c r="A34" s="40"/>
      <c r="B34" s="3" t="s">
        <v>201</v>
      </c>
      <c r="C34" s="366"/>
      <c r="D34" s="366"/>
    </row>
    <row r="35" spans="1:4" s="3" customFormat="1" x14ac:dyDescent="0.3">
      <c r="A35" s="40"/>
      <c r="B35" s="37"/>
      <c r="C35" s="366"/>
      <c r="D35" s="366"/>
    </row>
    <row r="36" spans="1:4" s="3" customFormat="1" x14ac:dyDescent="0.3">
      <c r="C36" s="232"/>
      <c r="D36" s="220"/>
    </row>
    <row r="37" spans="1:4" s="3" customFormat="1" x14ac:dyDescent="0.3">
      <c r="A37" s="26"/>
      <c r="B37" s="24"/>
      <c r="C37" s="232"/>
      <c r="D37" s="220"/>
    </row>
    <row r="38" spans="1:4" s="3" customFormat="1" x14ac:dyDescent="0.3">
      <c r="A38" s="26"/>
      <c r="B38" s="24"/>
      <c r="C38" s="232"/>
      <c r="D38" s="220"/>
    </row>
    <row r="39" spans="1:4" s="3" customFormat="1" x14ac:dyDescent="0.3">
      <c r="A39" s="26"/>
      <c r="B39" s="24"/>
      <c r="C39" s="232"/>
      <c r="D39" s="220"/>
    </row>
    <row r="40" spans="1:4" s="3" customFormat="1" x14ac:dyDescent="0.3">
      <c r="A40" s="26"/>
      <c r="B40" s="24"/>
      <c r="C40" s="232"/>
      <c r="D40" s="220"/>
    </row>
    <row r="41" spans="1:4" s="3" customFormat="1" x14ac:dyDescent="0.3">
      <c r="A41" s="26"/>
      <c r="B41" s="24"/>
      <c r="C41" s="232"/>
      <c r="D41" s="220"/>
    </row>
    <row r="42" spans="1:4" s="3" customFormat="1" x14ac:dyDescent="0.3">
      <c r="A42" s="26"/>
      <c r="B42" s="24"/>
      <c r="C42" s="232"/>
      <c r="D42" s="220"/>
    </row>
    <row r="43" spans="1:4" s="3" customFormat="1" x14ac:dyDescent="0.3">
      <c r="A43" s="26"/>
      <c r="B43" s="24"/>
      <c r="C43" s="232"/>
      <c r="D43" s="220"/>
    </row>
    <row r="44" spans="1:4" s="3" customFormat="1" x14ac:dyDescent="0.3">
      <c r="A44" s="26"/>
      <c r="B44" s="24"/>
      <c r="C44" s="232"/>
      <c r="D44" s="220"/>
    </row>
    <row r="45" spans="1:4" s="3" customFormat="1" x14ac:dyDescent="0.3">
      <c r="A45" s="26"/>
      <c r="B45" s="24"/>
      <c r="C45" s="232"/>
      <c r="D45" s="220"/>
    </row>
    <row r="46" spans="1:4" s="3" customFormat="1" x14ac:dyDescent="0.3">
      <c r="A46" s="26"/>
      <c r="B46" s="24"/>
      <c r="C46" s="232"/>
      <c r="D46" s="220"/>
    </row>
    <row r="47" spans="1:4" s="3" customFormat="1" x14ac:dyDescent="0.3">
      <c r="A47" s="26"/>
      <c r="B47" s="24"/>
      <c r="C47" s="232"/>
      <c r="D47" s="220"/>
    </row>
    <row r="48" spans="1:4" s="3" customFormat="1" x14ac:dyDescent="0.3">
      <c r="A48" s="26"/>
      <c r="B48" s="24"/>
      <c r="C48" s="232"/>
      <c r="D48" s="220"/>
    </row>
    <row r="49" spans="1:4" s="3" customFormat="1" x14ac:dyDescent="0.3">
      <c r="A49" s="26"/>
      <c r="B49" s="24"/>
      <c r="C49" s="232"/>
      <c r="D49" s="220"/>
    </row>
    <row r="50" spans="1:4" s="3" customFormat="1" x14ac:dyDescent="0.3">
      <c r="A50" s="26"/>
      <c r="B50" s="24"/>
      <c r="C50" s="232"/>
      <c r="D50" s="220"/>
    </row>
    <row r="51" spans="1:4" s="3" customFormat="1" x14ac:dyDescent="0.3">
      <c r="A51" s="26"/>
      <c r="B51" s="24"/>
      <c r="C51" s="232"/>
      <c r="D51" s="220"/>
    </row>
    <row r="52" spans="1:4" s="3" customFormat="1" x14ac:dyDescent="0.3">
      <c r="A52" s="26"/>
      <c r="B52" s="24"/>
      <c r="C52" s="232"/>
      <c r="D52" s="220"/>
    </row>
    <row r="53" spans="1:4" s="3" customFormat="1" x14ac:dyDescent="0.3">
      <c r="A53" s="26"/>
      <c r="B53" s="24"/>
      <c r="C53" s="232"/>
      <c r="D53" s="220"/>
    </row>
    <row r="54" spans="1:4" s="3" customFormat="1" x14ac:dyDescent="0.3">
      <c r="A54" s="26"/>
      <c r="B54" s="24"/>
      <c r="C54" s="232"/>
      <c r="D54" s="220"/>
    </row>
    <row r="55" spans="1:4" s="3" customFormat="1" x14ac:dyDescent="0.3">
      <c r="A55" s="26"/>
      <c r="B55" s="24"/>
      <c r="C55" s="232"/>
      <c r="D55" s="220"/>
    </row>
    <row r="56" spans="1:4" s="3" customFormat="1" x14ac:dyDescent="0.3">
      <c r="A56" s="26"/>
      <c r="B56" s="24"/>
      <c r="C56" s="232"/>
      <c r="D56" s="220"/>
    </row>
    <row r="57" spans="1:4" s="3" customFormat="1" x14ac:dyDescent="0.3">
      <c r="A57" s="26"/>
      <c r="B57" s="24"/>
      <c r="C57" s="232"/>
      <c r="D57" s="220"/>
    </row>
    <row r="58" spans="1:4" s="3" customFormat="1" x14ac:dyDescent="0.3">
      <c r="A58" s="26"/>
      <c r="B58" s="24"/>
      <c r="C58" s="232"/>
      <c r="D58" s="220"/>
    </row>
    <row r="59" spans="1:4" s="3" customFormat="1" x14ac:dyDescent="0.3">
      <c r="A59" s="26"/>
      <c r="B59" s="24"/>
      <c r="C59" s="232"/>
      <c r="D59" s="220"/>
    </row>
    <row r="60" spans="1:4" s="3" customFormat="1" x14ac:dyDescent="0.3">
      <c r="A60" s="26"/>
      <c r="B60" s="24"/>
      <c r="C60" s="232"/>
      <c r="D60" s="220"/>
    </row>
    <row r="61" spans="1:4" s="3" customFormat="1" x14ac:dyDescent="0.3">
      <c r="A61" s="26"/>
      <c r="B61" s="24"/>
      <c r="C61" s="232"/>
      <c r="D61" s="220"/>
    </row>
    <row r="62" spans="1:4" s="3" customFormat="1" x14ac:dyDescent="0.3">
      <c r="A62" s="26"/>
      <c r="B62" s="24"/>
      <c r="C62" s="232"/>
      <c r="D62" s="220"/>
    </row>
    <row r="63" spans="1:4" s="3" customFormat="1" x14ac:dyDescent="0.3">
      <c r="A63" s="26"/>
      <c r="B63" s="24"/>
      <c r="C63" s="232"/>
      <c r="D63" s="220"/>
    </row>
    <row r="64" spans="1:4" s="3" customFormat="1" x14ac:dyDescent="0.3">
      <c r="A64" s="26"/>
      <c r="B64" s="24"/>
      <c r="C64" s="232"/>
      <c r="D64" s="220"/>
    </row>
    <row r="65" spans="1:4" s="3" customFormat="1" x14ac:dyDescent="0.3">
      <c r="A65" s="26"/>
      <c r="B65" s="24"/>
      <c r="C65" s="232"/>
      <c r="D65" s="220"/>
    </row>
    <row r="66" spans="1:4" s="3" customFormat="1" x14ac:dyDescent="0.3">
      <c r="A66" s="26"/>
      <c r="B66" s="24"/>
      <c r="C66" s="232"/>
      <c r="D66" s="220"/>
    </row>
    <row r="67" spans="1:4" s="3" customFormat="1" x14ac:dyDescent="0.3">
      <c r="A67" s="26"/>
      <c r="B67" s="24"/>
      <c r="C67" s="232"/>
      <c r="D67" s="220"/>
    </row>
    <row r="68" spans="1:4" s="3" customFormat="1" x14ac:dyDescent="0.3">
      <c r="A68" s="26"/>
      <c r="B68" s="24"/>
      <c r="C68" s="46"/>
    </row>
    <row r="69" spans="1:4" s="3" customFormat="1" x14ac:dyDescent="0.3">
      <c r="A69" s="26"/>
      <c r="B69" s="24"/>
      <c r="C69" s="46"/>
    </row>
    <row r="70" spans="1:4" s="3" customFormat="1" x14ac:dyDescent="0.3">
      <c r="A70" s="26"/>
      <c r="B70" s="24"/>
      <c r="C70" s="46"/>
    </row>
    <row r="71" spans="1:4" s="3" customFormat="1" x14ac:dyDescent="0.3">
      <c r="A71" s="26"/>
      <c r="B71" s="24"/>
      <c r="C71" s="46"/>
    </row>
    <row r="72" spans="1:4" s="3" customFormat="1" x14ac:dyDescent="0.3">
      <c r="A72" s="26"/>
      <c r="B72" s="24"/>
      <c r="C72" s="46"/>
    </row>
    <row r="73" spans="1:4" s="3" customFormat="1" x14ac:dyDescent="0.3">
      <c r="A73" s="26"/>
      <c r="B73" s="24"/>
      <c r="C73" s="46"/>
    </row>
    <row r="74" spans="1:4" s="3" customFormat="1" x14ac:dyDescent="0.3">
      <c r="A74" s="26"/>
      <c r="B74" s="24"/>
      <c r="C74" s="46"/>
    </row>
    <row r="75" spans="1:4" s="3" customFormat="1" x14ac:dyDescent="0.3">
      <c r="A75" s="26"/>
      <c r="B75" s="24"/>
      <c r="C75" s="46"/>
    </row>
    <row r="76" spans="1:4" s="3" customFormat="1" x14ac:dyDescent="0.3">
      <c r="A76" s="26"/>
      <c r="B76" s="24"/>
      <c r="C76" s="46"/>
    </row>
    <row r="77" spans="1:4" s="3" customFormat="1" x14ac:dyDescent="0.3">
      <c r="A77" s="26"/>
      <c r="B77" s="24"/>
      <c r="C77" s="46"/>
    </row>
    <row r="78" spans="1:4" s="3" customFormat="1" x14ac:dyDescent="0.3">
      <c r="A78" s="26"/>
      <c r="B78" s="24"/>
      <c r="C78" s="46"/>
    </row>
    <row r="79" spans="1:4" s="3" customFormat="1" x14ac:dyDescent="0.3">
      <c r="A79" s="26"/>
      <c r="B79" s="24"/>
      <c r="C79" s="46"/>
    </row>
    <row r="80" spans="1:4" s="3" customFormat="1" x14ac:dyDescent="0.3">
      <c r="A80" s="26"/>
      <c r="B80" s="24"/>
      <c r="C80" s="46"/>
    </row>
    <row r="81" spans="1:3" s="3" customFormat="1" x14ac:dyDescent="0.3">
      <c r="A81" s="26"/>
      <c r="B81" s="24"/>
      <c r="C81" s="46"/>
    </row>
    <row r="82" spans="1:3" s="3" customFormat="1" x14ac:dyDescent="0.3">
      <c r="A82" s="26"/>
      <c r="B82" s="24"/>
      <c r="C82" s="46"/>
    </row>
    <row r="83" spans="1:3" s="3" customFormat="1" x14ac:dyDescent="0.3">
      <c r="A83" s="26"/>
      <c r="B83" s="24"/>
      <c r="C83" s="46"/>
    </row>
    <row r="84" spans="1:3" s="3" customFormat="1" x14ac:dyDescent="0.3">
      <c r="A84" s="26"/>
      <c r="B84" s="24"/>
      <c r="C84" s="46"/>
    </row>
    <row r="85" spans="1:3" s="3" customFormat="1" x14ac:dyDescent="0.3">
      <c r="A85" s="26"/>
      <c r="B85" s="24"/>
      <c r="C85" s="46"/>
    </row>
    <row r="86" spans="1:3" s="3" customFormat="1" x14ac:dyDescent="0.3">
      <c r="A86" s="26"/>
      <c r="B86" s="24"/>
      <c r="C86" s="46"/>
    </row>
    <row r="87" spans="1:3" s="3" customFormat="1" x14ac:dyDescent="0.3">
      <c r="A87" s="26"/>
      <c r="B87" s="24"/>
      <c r="C87" s="46"/>
    </row>
    <row r="88" spans="1:3" s="3" customFormat="1" x14ac:dyDescent="0.3">
      <c r="A88" s="26"/>
      <c r="B88" s="24"/>
      <c r="C88" s="46"/>
    </row>
    <row r="89" spans="1:3" s="3" customFormat="1" x14ac:dyDescent="0.3">
      <c r="A89" s="26"/>
      <c r="B89" s="24"/>
      <c r="C89" s="46"/>
    </row>
    <row r="90" spans="1:3" s="3" customFormat="1" x14ac:dyDescent="0.3">
      <c r="A90" s="26"/>
      <c r="B90" s="24"/>
      <c r="C90" s="46"/>
    </row>
    <row r="91" spans="1:3" s="3" customFormat="1" x14ac:dyDescent="0.3">
      <c r="A91" s="26"/>
      <c r="B91" s="24"/>
      <c r="C91" s="46"/>
    </row>
    <row r="92" spans="1:3" s="3" customFormat="1" x14ac:dyDescent="0.3">
      <c r="A92" s="26"/>
      <c r="B92" s="24"/>
      <c r="C92" s="46"/>
    </row>
    <row r="93" spans="1:3" s="3" customFormat="1" x14ac:dyDescent="0.3">
      <c r="A93" s="26"/>
      <c r="B93" s="24"/>
      <c r="C93" s="46"/>
    </row>
    <row r="94" spans="1:3" s="3" customFormat="1" x14ac:dyDescent="0.3">
      <c r="A94" s="26"/>
      <c r="B94" s="24"/>
      <c r="C94" s="46"/>
    </row>
    <row r="95" spans="1:3" s="3" customFormat="1" x14ac:dyDescent="0.3">
      <c r="A95" s="26"/>
      <c r="B95" s="24"/>
      <c r="C95" s="46"/>
    </row>
    <row r="96" spans="1:3" s="3" customFormat="1" x14ac:dyDescent="0.3">
      <c r="A96" s="26"/>
      <c r="B96" s="24"/>
      <c r="C96" s="46"/>
    </row>
    <row r="97" spans="1:3" s="3" customFormat="1" x14ac:dyDescent="0.3">
      <c r="A97" s="26"/>
      <c r="B97" s="24"/>
      <c r="C97" s="46"/>
    </row>
    <row r="98" spans="1:3" s="3" customFormat="1" x14ac:dyDescent="0.3">
      <c r="A98" s="26"/>
      <c r="B98" s="24"/>
      <c r="C98" s="46"/>
    </row>
    <row r="99" spans="1:3" s="3" customFormat="1" x14ac:dyDescent="0.3">
      <c r="A99" s="26"/>
      <c r="B99" s="24"/>
      <c r="C99" s="46"/>
    </row>
    <row r="100" spans="1:3" s="3" customFormat="1" x14ac:dyDescent="0.3">
      <c r="A100" s="26"/>
      <c r="B100" s="24"/>
      <c r="C100" s="46"/>
    </row>
    <row r="101" spans="1:3" s="3" customFormat="1" x14ac:dyDescent="0.3">
      <c r="A101" s="26"/>
      <c r="B101" s="24"/>
      <c r="C101" s="46"/>
    </row>
    <row r="102" spans="1:3" s="3" customFormat="1" x14ac:dyDescent="0.3">
      <c r="A102" s="26"/>
      <c r="B102" s="24"/>
      <c r="C102" s="46"/>
    </row>
    <row r="103" spans="1:3" s="3" customFormat="1" x14ac:dyDescent="0.3">
      <c r="A103" s="26"/>
      <c r="B103" s="24"/>
      <c r="C103" s="46"/>
    </row>
    <row r="104" spans="1:3" s="3" customFormat="1" x14ac:dyDescent="0.3">
      <c r="A104" s="26"/>
      <c r="B104" s="24"/>
      <c r="C104" s="46"/>
    </row>
    <row r="105" spans="1:3" s="3" customFormat="1" x14ac:dyDescent="0.3">
      <c r="A105" s="26"/>
      <c r="B105" s="24"/>
      <c r="C105" s="46"/>
    </row>
    <row r="106" spans="1:3" s="3" customFormat="1" x14ac:dyDescent="0.3">
      <c r="A106" s="26"/>
      <c r="B106" s="24"/>
      <c r="C106" s="46"/>
    </row>
    <row r="107" spans="1:3" s="3" customFormat="1" x14ac:dyDescent="0.3">
      <c r="A107" s="26"/>
      <c r="B107" s="24"/>
      <c r="C107" s="46"/>
    </row>
    <row r="108" spans="1:3" s="3" customFormat="1" x14ac:dyDescent="0.3">
      <c r="A108" s="26"/>
      <c r="B108" s="24"/>
      <c r="C108" s="46"/>
    </row>
    <row r="109" spans="1:3" s="3" customFormat="1" x14ac:dyDescent="0.3">
      <c r="A109" s="26"/>
      <c r="B109" s="24"/>
      <c r="C109" s="46"/>
    </row>
    <row r="110" spans="1:3" s="3" customFormat="1" x14ac:dyDescent="0.3">
      <c r="A110" s="26"/>
      <c r="B110" s="24"/>
      <c r="C110" s="46"/>
    </row>
    <row r="111" spans="1:3" s="3" customFormat="1" x14ac:dyDescent="0.3">
      <c r="A111" s="26"/>
      <c r="B111" s="24"/>
      <c r="C111" s="46"/>
    </row>
    <row r="112" spans="1:3" s="3" customFormat="1" x14ac:dyDescent="0.3">
      <c r="A112" s="26"/>
      <c r="B112" s="24"/>
      <c r="C112" s="46"/>
    </row>
    <row r="113" spans="1:3" s="3" customFormat="1" x14ac:dyDescent="0.3">
      <c r="A113" s="26"/>
      <c r="B113" s="24"/>
      <c r="C113" s="46"/>
    </row>
    <row r="114" spans="1:3" s="3" customFormat="1" x14ac:dyDescent="0.3">
      <c r="A114" s="26"/>
      <c r="B114" s="24"/>
      <c r="C114" s="46"/>
    </row>
    <row r="115" spans="1:3" s="3" customFormat="1" x14ac:dyDescent="0.3">
      <c r="A115" s="26"/>
      <c r="B115" s="24"/>
      <c r="C115" s="46"/>
    </row>
    <row r="116" spans="1:3" s="3" customFormat="1" x14ac:dyDescent="0.3">
      <c r="A116" s="26"/>
      <c r="B116" s="24"/>
      <c r="C116" s="46"/>
    </row>
    <row r="117" spans="1:3" s="3" customFormat="1" x14ac:dyDescent="0.3">
      <c r="A117" s="26"/>
      <c r="B117" s="24"/>
      <c r="C117" s="46"/>
    </row>
    <row r="118" spans="1:3" s="3" customFormat="1" x14ac:dyDescent="0.3">
      <c r="A118" s="26"/>
      <c r="B118" s="24"/>
      <c r="C118" s="46"/>
    </row>
    <row r="119" spans="1:3" s="3" customFormat="1" x14ac:dyDescent="0.3">
      <c r="A119" s="26"/>
      <c r="B119" s="24"/>
      <c r="C119" s="46"/>
    </row>
    <row r="120" spans="1:3" s="3" customFormat="1" x14ac:dyDescent="0.3">
      <c r="A120" s="26"/>
      <c r="B120" s="24"/>
      <c r="C120" s="46"/>
    </row>
    <row r="121" spans="1:3" s="3" customFormat="1" x14ac:dyDescent="0.3">
      <c r="A121" s="26"/>
      <c r="B121" s="24"/>
      <c r="C121" s="46"/>
    </row>
    <row r="122" spans="1:3" s="3" customFormat="1" x14ac:dyDescent="0.3">
      <c r="A122" s="26"/>
      <c r="B122" s="24"/>
      <c r="C122" s="46"/>
    </row>
    <row r="123" spans="1:3" s="3" customFormat="1" x14ac:dyDescent="0.3">
      <c r="A123" s="26"/>
      <c r="B123" s="24"/>
      <c r="C123" s="46"/>
    </row>
    <row r="124" spans="1:3" s="3" customFormat="1" x14ac:dyDescent="0.3">
      <c r="A124" s="26"/>
      <c r="B124" s="24"/>
      <c r="C124" s="46"/>
    </row>
    <row r="125" spans="1:3" s="3" customFormat="1" x14ac:dyDescent="0.3">
      <c r="A125" s="26"/>
      <c r="B125" s="24"/>
      <c r="C125" s="46"/>
    </row>
    <row r="126" spans="1:3" s="3" customFormat="1" x14ac:dyDescent="0.3">
      <c r="A126" s="26"/>
      <c r="B126" s="24"/>
      <c r="C126" s="46"/>
    </row>
    <row r="127" spans="1:3" s="3" customFormat="1" x14ac:dyDescent="0.3">
      <c r="A127" s="26"/>
      <c r="B127" s="24"/>
      <c r="C127" s="46"/>
    </row>
    <row r="128" spans="1:3" s="3" customFormat="1" x14ac:dyDescent="0.3">
      <c r="A128" s="26"/>
      <c r="B128" s="24"/>
      <c r="C128" s="46"/>
    </row>
    <row r="129" spans="1:3" s="3" customFormat="1" x14ac:dyDescent="0.3">
      <c r="A129" s="26"/>
      <c r="B129" s="24"/>
      <c r="C129" s="46"/>
    </row>
    <row r="130" spans="1:3" s="3" customFormat="1" x14ac:dyDescent="0.3">
      <c r="A130" s="26"/>
      <c r="B130" s="24"/>
      <c r="C130" s="46"/>
    </row>
    <row r="131" spans="1:3" s="3" customFormat="1" x14ac:dyDescent="0.3">
      <c r="A131" s="26"/>
      <c r="B131" s="24"/>
      <c r="C131" s="46"/>
    </row>
    <row r="132" spans="1:3" s="3" customFormat="1" x14ac:dyDescent="0.3">
      <c r="A132" s="26"/>
      <c r="B132" s="24"/>
      <c r="C132" s="46"/>
    </row>
    <row r="133" spans="1:3" s="3" customFormat="1" x14ac:dyDescent="0.3">
      <c r="A133" s="26"/>
      <c r="B133" s="24"/>
      <c r="C133" s="46"/>
    </row>
    <row r="134" spans="1:3" s="3" customFormat="1" x14ac:dyDescent="0.3">
      <c r="A134" s="26"/>
      <c r="B134" s="24"/>
      <c r="C134" s="46"/>
    </row>
    <row r="135" spans="1:3" s="3" customFormat="1" x14ac:dyDescent="0.3">
      <c r="A135" s="26"/>
      <c r="B135" s="24"/>
      <c r="C135" s="46"/>
    </row>
    <row r="136" spans="1:3" s="3" customFormat="1" x14ac:dyDescent="0.3">
      <c r="A136" s="26"/>
      <c r="B136" s="24"/>
      <c r="C136" s="46"/>
    </row>
    <row r="137" spans="1:3" s="3" customFormat="1" x14ac:dyDescent="0.3">
      <c r="A137" s="26"/>
      <c r="B137" s="24"/>
      <c r="C137" s="46"/>
    </row>
    <row r="138" spans="1:3" s="3" customFormat="1" x14ac:dyDescent="0.3">
      <c r="A138" s="26"/>
      <c r="B138" s="24"/>
      <c r="C138" s="46"/>
    </row>
    <row r="139" spans="1:3" s="3" customFormat="1" x14ac:dyDescent="0.3">
      <c r="A139" s="26"/>
      <c r="B139" s="24"/>
      <c r="C139" s="46"/>
    </row>
    <row r="140" spans="1:3" s="3" customFormat="1" x14ac:dyDescent="0.3">
      <c r="A140" s="26"/>
      <c r="B140" s="24"/>
      <c r="C140" s="46"/>
    </row>
    <row r="141" spans="1:3" s="3" customFormat="1" x14ac:dyDescent="0.3">
      <c r="A141" s="26"/>
      <c r="B141" s="24"/>
      <c r="C141" s="46"/>
    </row>
    <row r="142" spans="1:3" s="3" customFormat="1" x14ac:dyDescent="0.3">
      <c r="A142" s="26"/>
      <c r="B142" s="24"/>
      <c r="C142" s="46"/>
    </row>
    <row r="143" spans="1:3" s="3" customFormat="1" x14ac:dyDescent="0.3">
      <c r="A143" s="26"/>
      <c r="B143" s="24"/>
      <c r="C143" s="46"/>
    </row>
    <row r="144" spans="1:3" s="3" customFormat="1" x14ac:dyDescent="0.3">
      <c r="A144" s="26"/>
      <c r="B144" s="24"/>
      <c r="C144" s="46"/>
    </row>
    <row r="145" spans="1:3" s="3" customFormat="1" x14ac:dyDescent="0.3">
      <c r="A145" s="26"/>
      <c r="B145" s="24"/>
      <c r="C145" s="46"/>
    </row>
    <row r="146" spans="1:3" s="3" customFormat="1" x14ac:dyDescent="0.3">
      <c r="A146" s="26"/>
      <c r="B146" s="24"/>
      <c r="C146" s="46"/>
    </row>
    <row r="147" spans="1:3" s="3" customFormat="1" x14ac:dyDescent="0.3">
      <c r="A147" s="26"/>
      <c r="B147" s="24"/>
      <c r="C147" s="46"/>
    </row>
    <row r="148" spans="1:3" s="3" customFormat="1" x14ac:dyDescent="0.3">
      <c r="A148" s="26"/>
      <c r="B148" s="24"/>
      <c r="C148" s="46"/>
    </row>
    <row r="149" spans="1:3" s="3" customFormat="1" x14ac:dyDescent="0.3">
      <c r="A149" s="26"/>
      <c r="B149" s="24"/>
      <c r="C149" s="46"/>
    </row>
    <row r="150" spans="1:3" s="3" customFormat="1" x14ac:dyDescent="0.3">
      <c r="A150" s="26"/>
      <c r="B150" s="24"/>
      <c r="C150" s="46"/>
    </row>
    <row r="151" spans="1:3" s="3" customFormat="1" x14ac:dyDescent="0.3">
      <c r="A151" s="26"/>
      <c r="B151" s="24"/>
      <c r="C151" s="46"/>
    </row>
    <row r="152" spans="1:3" s="3" customFormat="1" x14ac:dyDescent="0.3">
      <c r="A152" s="26"/>
      <c r="B152" s="24"/>
      <c r="C152" s="46"/>
    </row>
    <row r="153" spans="1:3" s="3" customFormat="1" x14ac:dyDescent="0.3">
      <c r="A153" s="26"/>
      <c r="B153" s="24"/>
      <c r="C153" s="46"/>
    </row>
    <row r="154" spans="1:3" s="3" customFormat="1" x14ac:dyDescent="0.3">
      <c r="A154" s="26"/>
      <c r="B154" s="24"/>
      <c r="C154" s="46"/>
    </row>
  </sheetData>
  <mergeCells count="15">
    <mergeCell ref="C35:D35"/>
    <mergeCell ref="A1:C2"/>
    <mergeCell ref="D1:D2"/>
    <mergeCell ref="C4:D4"/>
    <mergeCell ref="C12:D12"/>
    <mergeCell ref="C6:D6"/>
    <mergeCell ref="C14:D14"/>
    <mergeCell ref="C16:D16"/>
    <mergeCell ref="C18:D18"/>
    <mergeCell ref="C20:D20"/>
    <mergeCell ref="C24:D24"/>
    <mergeCell ref="C27:D27"/>
    <mergeCell ref="C29:D29"/>
    <mergeCell ref="C32:D32"/>
    <mergeCell ref="C34:D34"/>
  </mergeCells>
  <hyperlinks>
    <hyperlink ref="D1:D2" location="'Menu principal'!A1" display="Menu principal" xr:uid="{DF5B7201-E9EF-451F-AD97-9362EB923F68}"/>
    <hyperlink ref="B21" location="GLOSSAIRE!A1" display="Consulter le glossaire pour la définition d'un doublon et d'une collision" xr:uid="{95AA7060-ED46-42C2-9E44-D982DAFF00B0}"/>
    <hyperlink ref="B25" location="GLOSSAIRE!A1" display="Consulter le glossaire pour la définition d'une identification secondaire" xr:uid="{CCEF6D60-628B-4DF7-B991-6246291E763C}"/>
    <hyperlink ref="B30" location="GLOSSAIRE!A1" display="Consulter le glossaire pour la définition d'une identification secondaire" xr:uid="{1E69B3B3-710A-43F6-9225-9115C3D63CBB}"/>
    <hyperlink ref="B10" location="'Recapitulatif livrables'!A1" display="Consultez l'onglet &quot;Récapitulatif des livrables à produire&quot; pour plus d'informations sur ces documents." xr:uid="{76D3E0AB-8B0A-4745-BADB-3660A1432E95}"/>
  </hyperlinks>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02E186-E1A4-463C-A097-7FA31E9184D2}">
          <x14:formula1>
            <xm:f>Liste!$A$1:$A$2</xm:f>
          </x14:formula1>
          <xm:sqref>C12 C6:C7 C16 C20 C34:C35 C18 C29 C27 C14 C24 C32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3D058-4913-418C-B97D-CCEBD55BA855}">
  <sheetPr codeName="Feuil8"/>
  <dimension ref="A1:D194"/>
  <sheetViews>
    <sheetView showGridLines="0" showRowColHeaders="0" zoomScaleNormal="100" workbookViewId="0">
      <pane ySplit="4" topLeftCell="A14" activePane="bottomLeft" state="frozen"/>
      <selection activeCell="C12" sqref="C12"/>
      <selection pane="bottomLeft" activeCell="B26" sqref="B26"/>
    </sheetView>
  </sheetViews>
  <sheetFormatPr baseColWidth="10" defaultColWidth="10.88671875" defaultRowHeight="13.8" x14ac:dyDescent="0.3"/>
  <cols>
    <col min="1" max="1" width="4.44140625" style="31" customWidth="1"/>
    <col min="2" max="2" width="109.5546875" style="25" customWidth="1"/>
    <col min="3" max="3" width="39.44140625" style="49" customWidth="1"/>
    <col min="4" max="4" width="13.5546875" style="7" customWidth="1"/>
    <col min="5" max="16384" width="10.88671875" style="7"/>
  </cols>
  <sheetData>
    <row r="1" spans="1:4" s="2" customFormat="1" ht="14.4" x14ac:dyDescent="0.3">
      <c r="A1" s="367" t="s">
        <v>342</v>
      </c>
      <c r="B1" s="367"/>
      <c r="C1" s="367"/>
      <c r="D1" s="364" t="s">
        <v>7</v>
      </c>
    </row>
    <row r="2" spans="1:4" s="2" customFormat="1" ht="14.4" x14ac:dyDescent="0.3">
      <c r="A2" s="367"/>
      <c r="B2" s="367"/>
      <c r="C2" s="367"/>
      <c r="D2" s="364"/>
    </row>
    <row r="3" spans="1:4" s="2" customFormat="1" ht="14.4" x14ac:dyDescent="0.3">
      <c r="A3" s="38"/>
      <c r="B3" s="21"/>
      <c r="C3" s="45"/>
    </row>
    <row r="4" spans="1:4" s="32" customFormat="1" ht="18.600000000000001" x14ac:dyDescent="0.6">
      <c r="A4" s="233" t="s">
        <v>25</v>
      </c>
      <c r="B4" s="238" t="s">
        <v>47</v>
      </c>
      <c r="C4" s="368" t="s">
        <v>43</v>
      </c>
      <c r="D4" s="368"/>
    </row>
    <row r="5" spans="1:4" s="36" customFormat="1" ht="12.6" customHeight="1" x14ac:dyDescent="0.6">
      <c r="A5" s="34"/>
      <c r="B5" s="35"/>
      <c r="C5" s="50"/>
    </row>
    <row r="6" spans="1:4" s="4" customFormat="1" ht="27.6" x14ac:dyDescent="0.3">
      <c r="A6" s="234" t="s">
        <v>13</v>
      </c>
      <c r="B6" s="33" t="s">
        <v>165</v>
      </c>
      <c r="C6" s="363"/>
      <c r="D6" s="363"/>
    </row>
    <row r="7" spans="1:4" s="4" customFormat="1" ht="70.5" customHeight="1" x14ac:dyDescent="0.3">
      <c r="A7" s="243"/>
      <c r="B7" s="79" t="s">
        <v>221</v>
      </c>
      <c r="C7" s="277"/>
      <c r="D7" s="239"/>
    </row>
    <row r="8" spans="1:4" s="4" customFormat="1" x14ac:dyDescent="0.3">
      <c r="A8" s="256"/>
      <c r="B8" s="37"/>
      <c r="C8" s="277"/>
      <c r="D8" s="239"/>
    </row>
    <row r="9" spans="1:4" s="42" customFormat="1" ht="19.5" customHeight="1" x14ac:dyDescent="0.3">
      <c r="A9" s="234" t="s">
        <v>14</v>
      </c>
      <c r="B9" s="44" t="s">
        <v>174</v>
      </c>
      <c r="C9" s="366"/>
      <c r="D9" s="366"/>
    </row>
    <row r="10" spans="1:4" s="3" customFormat="1" ht="41.4" x14ac:dyDescent="0.3">
      <c r="A10" s="244"/>
      <c r="B10" s="151" t="s">
        <v>166</v>
      </c>
      <c r="C10" s="46"/>
      <c r="D10" s="240"/>
    </row>
    <row r="11" spans="1:4" s="3" customFormat="1" x14ac:dyDescent="0.3">
      <c r="A11" s="43"/>
      <c r="B11" s="23"/>
      <c r="C11" s="46"/>
      <c r="D11" s="240"/>
    </row>
    <row r="12" spans="1:4" s="4" customFormat="1" ht="32.1" customHeight="1" x14ac:dyDescent="0.3">
      <c r="A12" s="234" t="s">
        <v>15</v>
      </c>
      <c r="B12" s="41" t="s">
        <v>253</v>
      </c>
      <c r="C12" s="366"/>
      <c r="D12" s="366"/>
    </row>
    <row r="13" spans="1:4" s="3" customFormat="1" x14ac:dyDescent="0.3">
      <c r="A13" s="245"/>
      <c r="B13" s="149" t="s">
        <v>157</v>
      </c>
      <c r="C13" s="47"/>
      <c r="D13" s="240"/>
    </row>
    <row r="14" spans="1:4" s="3" customFormat="1" x14ac:dyDescent="0.3">
      <c r="A14" s="43"/>
      <c r="B14" s="101"/>
      <c r="C14" s="39"/>
      <c r="D14" s="231"/>
    </row>
    <row r="15" spans="1:4" s="42" customFormat="1" ht="26.1" customHeight="1" x14ac:dyDescent="0.3">
      <c r="A15" s="234" t="s">
        <v>16</v>
      </c>
      <c r="B15" s="98" t="s">
        <v>173</v>
      </c>
      <c r="C15" s="366"/>
      <c r="D15" s="366"/>
    </row>
    <row r="16" spans="1:4" s="4" customFormat="1" x14ac:dyDescent="0.3">
      <c r="A16" s="255"/>
      <c r="C16" s="48"/>
      <c r="D16" s="239"/>
    </row>
    <row r="17" spans="1:4" s="4" customFormat="1" ht="31.5" customHeight="1" x14ac:dyDescent="0.3">
      <c r="A17" s="234" t="s">
        <v>17</v>
      </c>
      <c r="B17" s="95" t="s">
        <v>368</v>
      </c>
      <c r="C17" s="366"/>
      <c r="D17" s="366"/>
    </row>
    <row r="18" spans="1:4" s="4" customFormat="1" ht="69" x14ac:dyDescent="0.3">
      <c r="A18" s="85"/>
      <c r="B18" s="77" t="s">
        <v>294</v>
      </c>
      <c r="C18" s="239"/>
      <c r="D18" s="239"/>
    </row>
    <row r="19" spans="1:4" s="3" customFormat="1" x14ac:dyDescent="0.3">
      <c r="A19" s="39"/>
      <c r="B19" s="26"/>
      <c r="C19" s="47"/>
      <c r="D19" s="240"/>
    </row>
    <row r="20" spans="1:4" s="4" customFormat="1" ht="24.9" customHeight="1" x14ac:dyDescent="0.3">
      <c r="A20" s="234" t="s">
        <v>18</v>
      </c>
      <c r="B20" s="296" t="s">
        <v>395</v>
      </c>
      <c r="C20" s="366"/>
      <c r="D20" s="366"/>
    </row>
    <row r="21" spans="1:4" s="4" customFormat="1" x14ac:dyDescent="0.3">
      <c r="A21" s="254"/>
      <c r="B21" s="26"/>
      <c r="C21" s="47"/>
      <c r="D21" s="239"/>
    </row>
    <row r="22" spans="1:4" s="4" customFormat="1" ht="24.6" customHeight="1" x14ac:dyDescent="0.3">
      <c r="A22" s="234" t="s">
        <v>19</v>
      </c>
      <c r="B22" s="43" t="s">
        <v>217</v>
      </c>
      <c r="C22" s="366"/>
      <c r="D22" s="366"/>
    </row>
    <row r="23" spans="1:4" s="4" customFormat="1" x14ac:dyDescent="0.3">
      <c r="A23" s="40"/>
      <c r="B23" s="22"/>
      <c r="C23" s="47"/>
      <c r="D23" s="239"/>
    </row>
    <row r="24" spans="1:4" s="4" customFormat="1" ht="21.9" customHeight="1" x14ac:dyDescent="0.3">
      <c r="A24" s="234" t="s">
        <v>343</v>
      </c>
      <c r="B24" s="43" t="s">
        <v>216</v>
      </c>
      <c r="C24" s="366"/>
      <c r="D24" s="366"/>
    </row>
    <row r="25" spans="1:4" s="3" customFormat="1" x14ac:dyDescent="0.3">
      <c r="A25" s="26"/>
      <c r="B25" s="149" t="s">
        <v>156</v>
      </c>
      <c r="C25" s="47"/>
      <c r="D25" s="240"/>
    </row>
    <row r="26" spans="1:4" s="4" customFormat="1" x14ac:dyDescent="0.3">
      <c r="A26" s="26"/>
      <c r="B26" s="22"/>
      <c r="C26" s="47"/>
      <c r="D26" s="239"/>
    </row>
    <row r="27" spans="1:4" s="4" customFormat="1" ht="21.9" customHeight="1" x14ac:dyDescent="0.3">
      <c r="A27" s="234" t="s">
        <v>355</v>
      </c>
      <c r="B27" s="43" t="s">
        <v>218</v>
      </c>
      <c r="C27" s="366"/>
      <c r="D27" s="366"/>
    </row>
    <row r="28" spans="1:4" s="4" customFormat="1" x14ac:dyDescent="0.3">
      <c r="A28" s="26"/>
      <c r="B28" s="22"/>
      <c r="C28" s="47"/>
      <c r="D28" s="239"/>
    </row>
    <row r="29" spans="1:4" s="4" customFormat="1" ht="21.9" customHeight="1" x14ac:dyDescent="0.3">
      <c r="A29" s="234" t="s">
        <v>356</v>
      </c>
      <c r="B29" s="43" t="s">
        <v>378</v>
      </c>
      <c r="C29" s="366"/>
      <c r="D29" s="366"/>
    </row>
    <row r="30" spans="1:4" s="3" customFormat="1" x14ac:dyDescent="0.3">
      <c r="A30" s="26"/>
      <c r="B30" s="24"/>
      <c r="C30" s="46"/>
      <c r="D30" s="240"/>
    </row>
    <row r="31" spans="1:4" s="4" customFormat="1" ht="22.5" customHeight="1" x14ac:dyDescent="0.3">
      <c r="A31" s="234" t="s">
        <v>357</v>
      </c>
      <c r="B31" s="43" t="s">
        <v>219</v>
      </c>
      <c r="C31" s="366"/>
      <c r="D31" s="366"/>
    </row>
    <row r="32" spans="1:4" s="3" customFormat="1" x14ac:dyDescent="0.3">
      <c r="A32" s="26"/>
      <c r="B32" s="149" t="s">
        <v>160</v>
      </c>
      <c r="C32" s="39"/>
      <c r="D32" s="231"/>
    </row>
    <row r="33" spans="1:4" s="3" customFormat="1" ht="12" customHeight="1" x14ac:dyDescent="0.3">
      <c r="A33" s="26"/>
      <c r="B33" s="24"/>
      <c r="C33" s="26"/>
      <c r="D33" s="231"/>
    </row>
    <row r="34" spans="1:4" s="3" customFormat="1" ht="12" customHeight="1" x14ac:dyDescent="0.3">
      <c r="A34" s="26"/>
      <c r="B34" s="24"/>
      <c r="C34" s="26"/>
      <c r="D34" s="231"/>
    </row>
    <row r="35" spans="1:4" s="3" customFormat="1" ht="12" customHeight="1" x14ac:dyDescent="0.3">
      <c r="A35" s="26"/>
      <c r="B35" s="24"/>
      <c r="C35" s="26"/>
      <c r="D35" s="231"/>
    </row>
    <row r="36" spans="1:4" s="3" customFormat="1" ht="12" customHeight="1" x14ac:dyDescent="0.3">
      <c r="A36" s="26"/>
      <c r="B36" s="24"/>
      <c r="C36" s="26"/>
      <c r="D36" s="231"/>
    </row>
    <row r="37" spans="1:4" s="3" customFormat="1" ht="12" customHeight="1" x14ac:dyDescent="0.3">
      <c r="A37" s="26"/>
      <c r="B37" s="24"/>
      <c r="C37" s="26"/>
      <c r="D37" s="231"/>
    </row>
    <row r="38" spans="1:4" s="3" customFormat="1" ht="12" customHeight="1" x14ac:dyDescent="0.3">
      <c r="A38" s="26"/>
      <c r="B38" s="24"/>
      <c r="C38" s="26"/>
      <c r="D38" s="231"/>
    </row>
    <row r="39" spans="1:4" s="3" customFormat="1" ht="12" customHeight="1" x14ac:dyDescent="0.3">
      <c r="A39" s="26"/>
      <c r="B39" s="24"/>
      <c r="C39" s="26"/>
      <c r="D39" s="231"/>
    </row>
    <row r="40" spans="1:4" s="3" customFormat="1" ht="12" customHeight="1" x14ac:dyDescent="0.3">
      <c r="A40" s="26"/>
      <c r="B40" s="24"/>
      <c r="C40" s="26"/>
      <c r="D40" s="231"/>
    </row>
    <row r="41" spans="1:4" s="3" customFormat="1" ht="12" customHeight="1" x14ac:dyDescent="0.3">
      <c r="A41" s="26"/>
      <c r="B41" s="24"/>
      <c r="C41" s="26"/>
      <c r="D41" s="231"/>
    </row>
    <row r="42" spans="1:4" s="3" customFormat="1" ht="12" customHeight="1" x14ac:dyDescent="0.3">
      <c r="A42" s="26"/>
      <c r="B42" s="24"/>
      <c r="C42" s="26"/>
      <c r="D42" s="231"/>
    </row>
    <row r="43" spans="1:4" s="3" customFormat="1" ht="12" customHeight="1" x14ac:dyDescent="0.3">
      <c r="A43" s="26"/>
      <c r="B43" s="24"/>
      <c r="C43" s="26"/>
      <c r="D43" s="231"/>
    </row>
    <row r="44" spans="1:4" s="3" customFormat="1" ht="12" customHeight="1" x14ac:dyDescent="0.3">
      <c r="A44" s="26"/>
      <c r="B44" s="24"/>
      <c r="C44" s="26"/>
      <c r="D44" s="231"/>
    </row>
    <row r="45" spans="1:4" s="3" customFormat="1" ht="12" customHeight="1" x14ac:dyDescent="0.3">
      <c r="A45" s="26"/>
      <c r="B45" s="24"/>
      <c r="C45" s="26"/>
      <c r="D45" s="231"/>
    </row>
    <row r="46" spans="1:4" s="3" customFormat="1" ht="12" customHeight="1" x14ac:dyDescent="0.3">
      <c r="A46" s="26"/>
      <c r="B46" s="24"/>
      <c r="C46" s="26"/>
      <c r="D46" s="231"/>
    </row>
    <row r="47" spans="1:4" s="3" customFormat="1" ht="12" customHeight="1" x14ac:dyDescent="0.3">
      <c r="A47" s="26"/>
      <c r="B47" s="24"/>
      <c r="C47" s="26"/>
      <c r="D47" s="231"/>
    </row>
    <row r="48" spans="1:4" s="3" customFormat="1" ht="12" customHeight="1" x14ac:dyDescent="0.3">
      <c r="A48" s="26"/>
      <c r="B48" s="24"/>
      <c r="C48" s="26"/>
      <c r="D48" s="231"/>
    </row>
    <row r="49" spans="1:4" s="3" customFormat="1" ht="12" customHeight="1" x14ac:dyDescent="0.3">
      <c r="A49" s="26"/>
      <c r="B49" s="24"/>
      <c r="C49" s="26"/>
      <c r="D49" s="231"/>
    </row>
    <row r="50" spans="1:4" s="3" customFormat="1" x14ac:dyDescent="0.3">
      <c r="A50" s="26"/>
      <c r="B50" s="24"/>
      <c r="C50" s="26"/>
      <c r="D50" s="231"/>
    </row>
    <row r="51" spans="1:4" s="3" customFormat="1" x14ac:dyDescent="0.3">
      <c r="A51" s="26"/>
      <c r="B51" s="24"/>
      <c r="C51" s="26"/>
      <c r="D51" s="231"/>
    </row>
    <row r="52" spans="1:4" s="3" customFormat="1" x14ac:dyDescent="0.3">
      <c r="A52" s="26"/>
      <c r="B52" s="24"/>
      <c r="C52" s="26"/>
      <c r="D52" s="231"/>
    </row>
    <row r="53" spans="1:4" s="3" customFormat="1" x14ac:dyDescent="0.3">
      <c r="A53" s="26"/>
      <c r="B53" s="24"/>
      <c r="C53" s="26"/>
      <c r="D53" s="231"/>
    </row>
    <row r="54" spans="1:4" s="3" customFormat="1" x14ac:dyDescent="0.3">
      <c r="A54" s="26"/>
      <c r="B54" s="24"/>
      <c r="C54" s="26"/>
      <c r="D54" s="231"/>
    </row>
    <row r="55" spans="1:4" s="3" customFormat="1" x14ac:dyDescent="0.3">
      <c r="A55" s="26"/>
      <c r="B55" s="24"/>
      <c r="C55" s="26"/>
      <c r="D55" s="231"/>
    </row>
    <row r="56" spans="1:4" s="3" customFormat="1" x14ac:dyDescent="0.3">
      <c r="A56" s="26"/>
      <c r="B56" s="24"/>
      <c r="C56" s="26"/>
      <c r="D56" s="231"/>
    </row>
    <row r="57" spans="1:4" s="3" customFormat="1" x14ac:dyDescent="0.3">
      <c r="A57" s="26"/>
      <c r="B57" s="24"/>
      <c r="C57" s="26"/>
      <c r="D57" s="231"/>
    </row>
    <row r="58" spans="1:4" s="3" customFormat="1" x14ac:dyDescent="0.3">
      <c r="A58" s="26"/>
      <c r="B58" s="24"/>
      <c r="C58" s="26"/>
      <c r="D58" s="231"/>
    </row>
    <row r="59" spans="1:4" s="3" customFormat="1" x14ac:dyDescent="0.3">
      <c r="A59" s="26"/>
      <c r="B59" s="24"/>
      <c r="C59" s="26"/>
      <c r="D59" s="231"/>
    </row>
    <row r="60" spans="1:4" s="3" customFormat="1" x14ac:dyDescent="0.3">
      <c r="A60" s="26"/>
      <c r="B60" s="24"/>
      <c r="C60" s="26"/>
      <c r="D60" s="231"/>
    </row>
    <row r="61" spans="1:4" s="3" customFormat="1" x14ac:dyDescent="0.3">
      <c r="A61" s="26"/>
      <c r="B61" s="24"/>
      <c r="C61" s="26"/>
      <c r="D61" s="231"/>
    </row>
    <row r="62" spans="1:4" s="3" customFormat="1" x14ac:dyDescent="0.3">
      <c r="A62" s="26"/>
      <c r="B62" s="24"/>
      <c r="C62" s="26"/>
      <c r="D62" s="231"/>
    </row>
    <row r="63" spans="1:4" s="3" customFormat="1" x14ac:dyDescent="0.3">
      <c r="A63" s="26"/>
      <c r="B63" s="24"/>
      <c r="C63" s="26"/>
      <c r="D63" s="231"/>
    </row>
    <row r="64" spans="1:4" s="3" customFormat="1" x14ac:dyDescent="0.3">
      <c r="A64" s="26"/>
      <c r="B64" s="24"/>
      <c r="C64" s="26"/>
      <c r="D64" s="231"/>
    </row>
    <row r="65" spans="1:4" s="3" customFormat="1" x14ac:dyDescent="0.3">
      <c r="A65" s="26"/>
      <c r="B65" s="24"/>
      <c r="C65" s="26"/>
      <c r="D65" s="231"/>
    </row>
    <row r="66" spans="1:4" s="3" customFormat="1" x14ac:dyDescent="0.3">
      <c r="A66" s="26"/>
      <c r="B66" s="24"/>
      <c r="C66" s="26"/>
      <c r="D66" s="231"/>
    </row>
    <row r="67" spans="1:4" s="3" customFormat="1" x14ac:dyDescent="0.3">
      <c r="A67" s="26"/>
      <c r="B67" s="24"/>
      <c r="C67" s="26"/>
      <c r="D67" s="231"/>
    </row>
    <row r="68" spans="1:4" s="3" customFormat="1" x14ac:dyDescent="0.3">
      <c r="A68" s="26"/>
      <c r="B68" s="24"/>
      <c r="C68" s="26"/>
      <c r="D68" s="231"/>
    </row>
    <row r="69" spans="1:4" s="3" customFormat="1" x14ac:dyDescent="0.3">
      <c r="A69" s="26"/>
      <c r="B69" s="24"/>
      <c r="C69" s="26"/>
      <c r="D69" s="231"/>
    </row>
    <row r="70" spans="1:4" s="3" customFormat="1" x14ac:dyDescent="0.3">
      <c r="A70" s="26"/>
      <c r="B70" s="24"/>
      <c r="C70" s="26"/>
      <c r="D70" s="231"/>
    </row>
    <row r="71" spans="1:4" s="3" customFormat="1" x14ac:dyDescent="0.3">
      <c r="A71" s="26"/>
      <c r="B71" s="24"/>
      <c r="C71" s="26"/>
      <c r="D71" s="231"/>
    </row>
    <row r="72" spans="1:4" s="3" customFormat="1" x14ac:dyDescent="0.3">
      <c r="A72" s="26"/>
      <c r="B72" s="24"/>
      <c r="C72" s="26"/>
      <c r="D72" s="231"/>
    </row>
    <row r="73" spans="1:4" s="3" customFormat="1" x14ac:dyDescent="0.3">
      <c r="A73" s="26"/>
      <c r="B73" s="24"/>
      <c r="C73" s="26"/>
      <c r="D73" s="231"/>
    </row>
    <row r="74" spans="1:4" s="3" customFormat="1" x14ac:dyDescent="0.3">
      <c r="A74" s="26"/>
      <c r="B74" s="24"/>
      <c r="C74" s="26"/>
      <c r="D74" s="231"/>
    </row>
    <row r="75" spans="1:4" s="3" customFormat="1" x14ac:dyDescent="0.3">
      <c r="A75" s="26"/>
      <c r="B75" s="24"/>
      <c r="C75" s="26"/>
      <c r="D75" s="231"/>
    </row>
    <row r="76" spans="1:4" s="3" customFormat="1" x14ac:dyDescent="0.3">
      <c r="A76" s="26"/>
      <c r="B76" s="24"/>
      <c r="C76" s="26"/>
      <c r="D76" s="231"/>
    </row>
    <row r="77" spans="1:4" s="3" customFormat="1" x14ac:dyDescent="0.3">
      <c r="A77" s="26"/>
      <c r="B77" s="24"/>
      <c r="C77" s="26"/>
      <c r="D77" s="231"/>
    </row>
    <row r="78" spans="1:4" s="3" customFormat="1" x14ac:dyDescent="0.3">
      <c r="A78" s="26"/>
      <c r="B78" s="24"/>
      <c r="C78" s="26"/>
      <c r="D78" s="231"/>
    </row>
    <row r="79" spans="1:4" s="3" customFormat="1" x14ac:dyDescent="0.3">
      <c r="A79" s="26"/>
      <c r="B79" s="24"/>
      <c r="C79" s="26"/>
      <c r="D79" s="231"/>
    </row>
    <row r="80" spans="1:4" s="3" customFormat="1" x14ac:dyDescent="0.3">
      <c r="A80" s="26"/>
      <c r="B80" s="24"/>
      <c r="C80" s="26"/>
      <c r="D80" s="231"/>
    </row>
    <row r="81" spans="1:4" s="3" customFormat="1" x14ac:dyDescent="0.3">
      <c r="A81" s="26"/>
      <c r="B81" s="24"/>
      <c r="C81" s="26"/>
      <c r="D81" s="231"/>
    </row>
    <row r="82" spans="1:4" s="3" customFormat="1" x14ac:dyDescent="0.3">
      <c r="A82" s="26"/>
      <c r="B82" s="24"/>
      <c r="C82" s="26"/>
      <c r="D82" s="231"/>
    </row>
    <row r="83" spans="1:4" s="3" customFormat="1" x14ac:dyDescent="0.3">
      <c r="A83" s="26"/>
      <c r="B83" s="24"/>
      <c r="C83" s="26"/>
      <c r="D83" s="231"/>
    </row>
    <row r="84" spans="1:4" s="3" customFormat="1" x14ac:dyDescent="0.3">
      <c r="A84" s="26"/>
      <c r="B84" s="24"/>
      <c r="C84" s="26"/>
      <c r="D84" s="231"/>
    </row>
    <row r="85" spans="1:4" s="3" customFormat="1" x14ac:dyDescent="0.3">
      <c r="A85" s="26"/>
      <c r="B85" s="24"/>
      <c r="C85" s="26"/>
      <c r="D85" s="231"/>
    </row>
    <row r="86" spans="1:4" s="3" customFormat="1" x14ac:dyDescent="0.3">
      <c r="A86" s="26"/>
      <c r="B86" s="24"/>
      <c r="C86" s="26"/>
      <c r="D86" s="231"/>
    </row>
    <row r="87" spans="1:4" s="3" customFormat="1" x14ac:dyDescent="0.3">
      <c r="A87" s="26"/>
      <c r="B87" s="24"/>
      <c r="C87" s="26"/>
      <c r="D87" s="231"/>
    </row>
    <row r="88" spans="1:4" s="3" customFormat="1" x14ac:dyDescent="0.3">
      <c r="A88" s="26"/>
      <c r="B88" s="24"/>
      <c r="C88" s="26"/>
      <c r="D88" s="231"/>
    </row>
    <row r="89" spans="1:4" s="3" customFormat="1" x14ac:dyDescent="0.3">
      <c r="A89" s="26"/>
      <c r="B89" s="24"/>
      <c r="C89" s="26"/>
      <c r="D89" s="231"/>
    </row>
    <row r="90" spans="1:4" s="3" customFormat="1" x14ac:dyDescent="0.3">
      <c r="A90" s="26"/>
      <c r="B90" s="24"/>
      <c r="C90" s="26"/>
      <c r="D90" s="231"/>
    </row>
    <row r="91" spans="1:4" s="3" customFormat="1" x14ac:dyDescent="0.3">
      <c r="A91" s="26"/>
      <c r="B91" s="24"/>
      <c r="C91" s="26"/>
      <c r="D91" s="231"/>
    </row>
    <row r="92" spans="1:4" s="3" customFormat="1" x14ac:dyDescent="0.3">
      <c r="A92" s="26"/>
      <c r="B92" s="24"/>
      <c r="C92" s="26"/>
      <c r="D92" s="231"/>
    </row>
    <row r="93" spans="1:4" s="3" customFormat="1" x14ac:dyDescent="0.3">
      <c r="A93" s="26"/>
      <c r="B93" s="24"/>
      <c r="C93" s="26"/>
      <c r="D93" s="231"/>
    </row>
    <row r="94" spans="1:4" s="3" customFormat="1" x14ac:dyDescent="0.3">
      <c r="A94" s="26"/>
      <c r="B94" s="24"/>
      <c r="C94" s="26"/>
      <c r="D94" s="231"/>
    </row>
    <row r="95" spans="1:4" s="3" customFormat="1" x14ac:dyDescent="0.3">
      <c r="A95" s="26"/>
      <c r="B95" s="24"/>
      <c r="C95" s="26"/>
      <c r="D95" s="231"/>
    </row>
    <row r="96" spans="1:4" s="3" customFormat="1" x14ac:dyDescent="0.3">
      <c r="A96" s="26"/>
      <c r="B96" s="24"/>
      <c r="C96" s="46"/>
    </row>
    <row r="97" spans="1:3" s="3" customFormat="1" x14ac:dyDescent="0.3">
      <c r="A97" s="26"/>
      <c r="B97" s="24"/>
      <c r="C97" s="46"/>
    </row>
    <row r="98" spans="1:3" s="3" customFormat="1" x14ac:dyDescent="0.3">
      <c r="A98" s="26"/>
      <c r="B98" s="24"/>
      <c r="C98" s="46"/>
    </row>
    <row r="99" spans="1:3" s="3" customFormat="1" x14ac:dyDescent="0.3">
      <c r="A99" s="26"/>
      <c r="B99" s="24"/>
      <c r="C99" s="46"/>
    </row>
    <row r="100" spans="1:3" s="3" customFormat="1" x14ac:dyDescent="0.3">
      <c r="A100" s="26"/>
      <c r="B100" s="24"/>
      <c r="C100" s="46"/>
    </row>
    <row r="101" spans="1:3" s="3" customFormat="1" x14ac:dyDescent="0.3">
      <c r="A101" s="26"/>
      <c r="B101" s="24"/>
      <c r="C101" s="46"/>
    </row>
    <row r="102" spans="1:3" s="3" customFormat="1" x14ac:dyDescent="0.3">
      <c r="A102" s="26"/>
      <c r="B102" s="24"/>
      <c r="C102" s="46"/>
    </row>
    <row r="103" spans="1:3" s="3" customFormat="1" x14ac:dyDescent="0.3">
      <c r="A103" s="26"/>
      <c r="B103" s="24"/>
      <c r="C103" s="46"/>
    </row>
    <row r="104" spans="1:3" s="3" customFormat="1" x14ac:dyDescent="0.3">
      <c r="A104" s="26"/>
      <c r="B104" s="24"/>
      <c r="C104" s="46"/>
    </row>
    <row r="105" spans="1:3" s="3" customFormat="1" x14ac:dyDescent="0.3">
      <c r="A105" s="26"/>
      <c r="B105" s="24"/>
      <c r="C105" s="46"/>
    </row>
    <row r="106" spans="1:3" s="3" customFormat="1" x14ac:dyDescent="0.3">
      <c r="A106" s="26"/>
      <c r="B106" s="24"/>
      <c r="C106" s="46"/>
    </row>
    <row r="107" spans="1:3" s="3" customFormat="1" x14ac:dyDescent="0.3">
      <c r="A107" s="26"/>
      <c r="B107" s="24"/>
      <c r="C107" s="46"/>
    </row>
    <row r="108" spans="1:3" s="3" customFormat="1" x14ac:dyDescent="0.3">
      <c r="A108" s="26"/>
      <c r="B108" s="24"/>
      <c r="C108" s="46"/>
    </row>
    <row r="109" spans="1:3" s="3" customFormat="1" x14ac:dyDescent="0.3">
      <c r="A109" s="26"/>
      <c r="B109" s="24"/>
      <c r="C109" s="46"/>
    </row>
    <row r="110" spans="1:3" s="3" customFormat="1" x14ac:dyDescent="0.3">
      <c r="A110" s="26"/>
      <c r="B110" s="24"/>
      <c r="C110" s="46"/>
    </row>
    <row r="111" spans="1:3" s="3" customFormat="1" x14ac:dyDescent="0.3">
      <c r="A111" s="26"/>
      <c r="B111" s="24"/>
      <c r="C111" s="46"/>
    </row>
    <row r="112" spans="1:3" s="3" customFormat="1" x14ac:dyDescent="0.3">
      <c r="A112" s="26"/>
      <c r="B112" s="24"/>
      <c r="C112" s="46"/>
    </row>
    <row r="113" spans="1:3" s="3" customFormat="1" x14ac:dyDescent="0.3">
      <c r="A113" s="26"/>
      <c r="B113" s="24"/>
      <c r="C113" s="46"/>
    </row>
    <row r="114" spans="1:3" s="3" customFormat="1" x14ac:dyDescent="0.3">
      <c r="A114" s="26"/>
      <c r="B114" s="24"/>
      <c r="C114" s="46"/>
    </row>
    <row r="115" spans="1:3" s="3" customFormat="1" x14ac:dyDescent="0.3">
      <c r="A115" s="26"/>
      <c r="B115" s="24"/>
      <c r="C115" s="46"/>
    </row>
    <row r="116" spans="1:3" s="3" customFormat="1" x14ac:dyDescent="0.3">
      <c r="A116" s="26"/>
      <c r="B116" s="24"/>
      <c r="C116" s="46"/>
    </row>
    <row r="117" spans="1:3" s="3" customFormat="1" x14ac:dyDescent="0.3">
      <c r="A117" s="26"/>
      <c r="B117" s="24"/>
      <c r="C117" s="46"/>
    </row>
    <row r="118" spans="1:3" s="3" customFormat="1" x14ac:dyDescent="0.3">
      <c r="A118" s="26"/>
      <c r="B118" s="24"/>
      <c r="C118" s="46"/>
    </row>
    <row r="119" spans="1:3" s="3" customFormat="1" x14ac:dyDescent="0.3">
      <c r="A119" s="26"/>
      <c r="B119" s="24"/>
      <c r="C119" s="46"/>
    </row>
    <row r="120" spans="1:3" s="3" customFormat="1" x14ac:dyDescent="0.3">
      <c r="A120" s="26"/>
      <c r="B120" s="24"/>
      <c r="C120" s="46"/>
    </row>
    <row r="121" spans="1:3" s="3" customFormat="1" x14ac:dyDescent="0.3">
      <c r="A121" s="26"/>
      <c r="B121" s="24"/>
      <c r="C121" s="46"/>
    </row>
    <row r="122" spans="1:3" s="3" customFormat="1" x14ac:dyDescent="0.3">
      <c r="A122" s="26"/>
      <c r="B122" s="24"/>
      <c r="C122" s="46"/>
    </row>
    <row r="123" spans="1:3" s="3" customFormat="1" x14ac:dyDescent="0.3">
      <c r="A123" s="26"/>
      <c r="B123" s="24"/>
      <c r="C123" s="46"/>
    </row>
    <row r="124" spans="1:3" s="3" customFormat="1" x14ac:dyDescent="0.3">
      <c r="A124" s="26"/>
      <c r="B124" s="24"/>
      <c r="C124" s="46"/>
    </row>
    <row r="125" spans="1:3" s="3" customFormat="1" x14ac:dyDescent="0.3">
      <c r="A125" s="26"/>
      <c r="B125" s="24"/>
      <c r="C125" s="46"/>
    </row>
    <row r="126" spans="1:3" s="3" customFormat="1" x14ac:dyDescent="0.3">
      <c r="A126" s="26"/>
      <c r="B126" s="24"/>
      <c r="C126" s="46"/>
    </row>
    <row r="127" spans="1:3" s="3" customFormat="1" x14ac:dyDescent="0.3">
      <c r="A127" s="26"/>
      <c r="B127" s="24"/>
      <c r="C127" s="46"/>
    </row>
    <row r="128" spans="1:3" s="3" customFormat="1" x14ac:dyDescent="0.3">
      <c r="A128" s="26"/>
      <c r="B128" s="24"/>
      <c r="C128" s="46"/>
    </row>
    <row r="129" spans="1:3" s="3" customFormat="1" x14ac:dyDescent="0.3">
      <c r="A129" s="26"/>
      <c r="B129" s="24"/>
      <c r="C129" s="46"/>
    </row>
    <row r="130" spans="1:3" s="3" customFormat="1" x14ac:dyDescent="0.3">
      <c r="A130" s="26"/>
      <c r="B130" s="24"/>
      <c r="C130" s="46"/>
    </row>
    <row r="131" spans="1:3" s="3" customFormat="1" x14ac:dyDescent="0.3">
      <c r="A131" s="26"/>
      <c r="B131" s="24"/>
      <c r="C131" s="46"/>
    </row>
    <row r="132" spans="1:3" s="3" customFormat="1" x14ac:dyDescent="0.3">
      <c r="A132" s="26"/>
      <c r="B132" s="24"/>
      <c r="C132" s="46"/>
    </row>
    <row r="133" spans="1:3" s="3" customFormat="1" x14ac:dyDescent="0.3">
      <c r="A133" s="26"/>
      <c r="B133" s="24"/>
      <c r="C133" s="46"/>
    </row>
    <row r="134" spans="1:3" s="3" customFormat="1" x14ac:dyDescent="0.3">
      <c r="A134" s="26"/>
      <c r="B134" s="24"/>
      <c r="C134" s="46"/>
    </row>
    <row r="135" spans="1:3" s="3" customFormat="1" x14ac:dyDescent="0.3">
      <c r="A135" s="26"/>
      <c r="B135" s="24"/>
      <c r="C135" s="46"/>
    </row>
    <row r="136" spans="1:3" s="3" customFormat="1" x14ac:dyDescent="0.3">
      <c r="A136" s="26"/>
      <c r="B136" s="24"/>
      <c r="C136" s="46"/>
    </row>
    <row r="137" spans="1:3" s="3" customFormat="1" x14ac:dyDescent="0.3">
      <c r="A137" s="26"/>
      <c r="B137" s="24"/>
      <c r="C137" s="46"/>
    </row>
    <row r="138" spans="1:3" s="3" customFormat="1" x14ac:dyDescent="0.3">
      <c r="A138" s="26"/>
      <c r="B138" s="24"/>
      <c r="C138" s="46"/>
    </row>
    <row r="139" spans="1:3" s="3" customFormat="1" x14ac:dyDescent="0.3">
      <c r="A139" s="26"/>
      <c r="B139" s="24"/>
      <c r="C139" s="46"/>
    </row>
    <row r="140" spans="1:3" s="3" customFormat="1" x14ac:dyDescent="0.3">
      <c r="A140" s="26"/>
      <c r="B140" s="24"/>
      <c r="C140" s="46"/>
    </row>
    <row r="141" spans="1:3" s="3" customFormat="1" x14ac:dyDescent="0.3">
      <c r="A141" s="26"/>
      <c r="B141" s="24"/>
      <c r="C141" s="46"/>
    </row>
    <row r="142" spans="1:3" s="3" customFormat="1" x14ac:dyDescent="0.3">
      <c r="A142" s="26"/>
      <c r="B142" s="24"/>
      <c r="C142" s="46"/>
    </row>
    <row r="143" spans="1:3" s="3" customFormat="1" x14ac:dyDescent="0.3">
      <c r="A143" s="26"/>
      <c r="B143" s="24"/>
      <c r="C143" s="46"/>
    </row>
    <row r="144" spans="1:3" s="3" customFormat="1" x14ac:dyDescent="0.3">
      <c r="A144" s="26"/>
      <c r="B144" s="24"/>
      <c r="C144" s="46"/>
    </row>
    <row r="145" spans="1:3" s="3" customFormat="1" x14ac:dyDescent="0.3">
      <c r="A145" s="26"/>
      <c r="B145" s="24"/>
      <c r="C145" s="46"/>
    </row>
    <row r="146" spans="1:3" s="3" customFormat="1" x14ac:dyDescent="0.3">
      <c r="A146" s="26"/>
      <c r="B146" s="24"/>
      <c r="C146" s="46"/>
    </row>
    <row r="147" spans="1:3" s="3" customFormat="1" x14ac:dyDescent="0.3">
      <c r="A147" s="26"/>
      <c r="B147" s="24"/>
      <c r="C147" s="46"/>
    </row>
    <row r="148" spans="1:3" s="3" customFormat="1" x14ac:dyDescent="0.3">
      <c r="A148" s="26"/>
      <c r="B148" s="24"/>
      <c r="C148" s="46"/>
    </row>
    <row r="149" spans="1:3" s="3" customFormat="1" x14ac:dyDescent="0.3">
      <c r="A149" s="26"/>
      <c r="B149" s="24"/>
      <c r="C149" s="46"/>
    </row>
    <row r="150" spans="1:3" s="3" customFormat="1" x14ac:dyDescent="0.3">
      <c r="A150" s="26"/>
      <c r="B150" s="24"/>
      <c r="C150" s="46"/>
    </row>
    <row r="151" spans="1:3" s="3" customFormat="1" x14ac:dyDescent="0.3">
      <c r="A151" s="26"/>
      <c r="B151" s="24"/>
      <c r="C151" s="46"/>
    </row>
    <row r="152" spans="1:3" s="3" customFormat="1" x14ac:dyDescent="0.3">
      <c r="A152" s="26"/>
      <c r="B152" s="24"/>
      <c r="C152" s="46"/>
    </row>
    <row r="153" spans="1:3" s="3" customFormat="1" x14ac:dyDescent="0.3">
      <c r="A153" s="26"/>
      <c r="B153" s="24"/>
      <c r="C153" s="46"/>
    </row>
    <row r="154" spans="1:3" s="3" customFormat="1" x14ac:dyDescent="0.3">
      <c r="A154" s="26"/>
      <c r="B154" s="24"/>
      <c r="C154" s="46"/>
    </row>
    <row r="155" spans="1:3" s="3" customFormat="1" x14ac:dyDescent="0.3">
      <c r="A155" s="26"/>
      <c r="B155" s="24"/>
      <c r="C155" s="46"/>
    </row>
    <row r="156" spans="1:3" s="3" customFormat="1" x14ac:dyDescent="0.3">
      <c r="A156" s="26"/>
      <c r="B156" s="24"/>
      <c r="C156" s="46"/>
    </row>
    <row r="157" spans="1:3" s="3" customFormat="1" x14ac:dyDescent="0.3">
      <c r="A157" s="26"/>
      <c r="B157" s="24"/>
      <c r="C157" s="46"/>
    </row>
    <row r="158" spans="1:3" s="3" customFormat="1" x14ac:dyDescent="0.3">
      <c r="A158" s="26"/>
      <c r="B158" s="24"/>
      <c r="C158" s="46"/>
    </row>
    <row r="159" spans="1:3" s="3" customFormat="1" x14ac:dyDescent="0.3">
      <c r="A159" s="26"/>
      <c r="B159" s="24"/>
      <c r="C159" s="46"/>
    </row>
    <row r="160" spans="1:3" s="3" customFormat="1" x14ac:dyDescent="0.3">
      <c r="A160" s="26"/>
      <c r="B160" s="24"/>
      <c r="C160" s="46"/>
    </row>
    <row r="161" spans="1:3" s="3" customFormat="1" x14ac:dyDescent="0.3">
      <c r="A161" s="26"/>
      <c r="B161" s="24"/>
      <c r="C161" s="46"/>
    </row>
    <row r="162" spans="1:3" s="3" customFormat="1" x14ac:dyDescent="0.3">
      <c r="A162" s="26"/>
      <c r="B162" s="24"/>
      <c r="C162" s="46"/>
    </row>
    <row r="163" spans="1:3" s="3" customFormat="1" x14ac:dyDescent="0.3">
      <c r="A163" s="26"/>
      <c r="B163" s="24"/>
      <c r="C163" s="46"/>
    </row>
    <row r="164" spans="1:3" s="3" customFormat="1" x14ac:dyDescent="0.3">
      <c r="A164" s="26"/>
      <c r="B164" s="24"/>
      <c r="C164" s="46"/>
    </row>
    <row r="165" spans="1:3" s="3" customFormat="1" x14ac:dyDescent="0.3">
      <c r="A165" s="26"/>
      <c r="B165" s="24"/>
      <c r="C165" s="46"/>
    </row>
    <row r="166" spans="1:3" s="3" customFormat="1" x14ac:dyDescent="0.3">
      <c r="A166" s="26"/>
      <c r="B166" s="24"/>
      <c r="C166" s="46"/>
    </row>
    <row r="167" spans="1:3" s="3" customFormat="1" x14ac:dyDescent="0.3">
      <c r="A167" s="26"/>
      <c r="B167" s="24"/>
      <c r="C167" s="46"/>
    </row>
    <row r="168" spans="1:3" s="3" customFormat="1" x14ac:dyDescent="0.3">
      <c r="A168" s="26"/>
      <c r="B168" s="24"/>
      <c r="C168" s="46"/>
    </row>
    <row r="169" spans="1:3" s="3" customFormat="1" x14ac:dyDescent="0.3">
      <c r="A169" s="26"/>
      <c r="B169" s="24"/>
      <c r="C169" s="46"/>
    </row>
    <row r="170" spans="1:3" s="3" customFormat="1" x14ac:dyDescent="0.3">
      <c r="A170" s="26"/>
      <c r="B170" s="24"/>
      <c r="C170" s="46"/>
    </row>
    <row r="171" spans="1:3" s="3" customFormat="1" x14ac:dyDescent="0.3">
      <c r="A171" s="26"/>
      <c r="B171" s="24"/>
      <c r="C171" s="46"/>
    </row>
    <row r="172" spans="1:3" s="3" customFormat="1" x14ac:dyDescent="0.3">
      <c r="A172" s="26"/>
      <c r="B172" s="24"/>
      <c r="C172" s="46"/>
    </row>
    <row r="173" spans="1:3" s="3" customFormat="1" x14ac:dyDescent="0.3">
      <c r="A173" s="26"/>
      <c r="B173" s="24"/>
      <c r="C173" s="46"/>
    </row>
    <row r="174" spans="1:3" s="3" customFormat="1" x14ac:dyDescent="0.3">
      <c r="A174" s="26"/>
      <c r="B174" s="24"/>
      <c r="C174" s="46"/>
    </row>
    <row r="175" spans="1:3" s="3" customFormat="1" x14ac:dyDescent="0.3">
      <c r="A175" s="26"/>
      <c r="B175" s="24"/>
      <c r="C175" s="46"/>
    </row>
    <row r="176" spans="1:3" s="3" customFormat="1" x14ac:dyDescent="0.3">
      <c r="A176" s="26"/>
      <c r="B176" s="24"/>
      <c r="C176" s="46"/>
    </row>
    <row r="177" spans="1:3" s="3" customFormat="1" x14ac:dyDescent="0.3">
      <c r="A177" s="26"/>
      <c r="B177" s="24"/>
      <c r="C177" s="46"/>
    </row>
    <row r="178" spans="1:3" s="3" customFormat="1" x14ac:dyDescent="0.3">
      <c r="A178" s="26"/>
      <c r="B178" s="24"/>
      <c r="C178" s="46"/>
    </row>
    <row r="179" spans="1:3" s="3" customFormat="1" x14ac:dyDescent="0.3">
      <c r="A179" s="26"/>
      <c r="B179" s="24"/>
      <c r="C179" s="46"/>
    </row>
    <row r="180" spans="1:3" s="3" customFormat="1" x14ac:dyDescent="0.3">
      <c r="A180" s="26"/>
      <c r="B180" s="24"/>
      <c r="C180" s="46"/>
    </row>
    <row r="181" spans="1:3" s="3" customFormat="1" x14ac:dyDescent="0.3">
      <c r="A181" s="26"/>
      <c r="B181" s="24"/>
      <c r="C181" s="46"/>
    </row>
    <row r="182" spans="1:3" s="3" customFormat="1" x14ac:dyDescent="0.3">
      <c r="A182" s="26"/>
      <c r="B182" s="24"/>
      <c r="C182" s="46"/>
    </row>
    <row r="183" spans="1:3" s="3" customFormat="1" x14ac:dyDescent="0.3">
      <c r="A183" s="26"/>
      <c r="B183" s="24"/>
      <c r="C183" s="46"/>
    </row>
    <row r="184" spans="1:3" s="3" customFormat="1" x14ac:dyDescent="0.3">
      <c r="A184" s="26"/>
      <c r="B184" s="24"/>
      <c r="C184" s="46"/>
    </row>
    <row r="185" spans="1:3" s="3" customFormat="1" x14ac:dyDescent="0.3">
      <c r="A185" s="26"/>
      <c r="B185" s="24"/>
      <c r="C185" s="46"/>
    </row>
    <row r="186" spans="1:3" s="3" customFormat="1" x14ac:dyDescent="0.3">
      <c r="A186" s="26"/>
      <c r="B186" s="24"/>
      <c r="C186" s="46"/>
    </row>
    <row r="187" spans="1:3" s="3" customFormat="1" x14ac:dyDescent="0.3">
      <c r="A187" s="26"/>
      <c r="B187" s="24"/>
      <c r="C187" s="46"/>
    </row>
    <row r="188" spans="1:3" s="3" customFormat="1" x14ac:dyDescent="0.3">
      <c r="A188" s="26"/>
      <c r="B188" s="24"/>
      <c r="C188" s="46"/>
    </row>
    <row r="189" spans="1:3" s="3" customFormat="1" x14ac:dyDescent="0.3">
      <c r="A189" s="26"/>
      <c r="B189" s="24"/>
      <c r="C189" s="46"/>
    </row>
    <row r="190" spans="1:3" s="3" customFormat="1" x14ac:dyDescent="0.3">
      <c r="A190" s="26"/>
      <c r="B190" s="24"/>
      <c r="C190" s="46"/>
    </row>
    <row r="191" spans="1:3" s="3" customFormat="1" x14ac:dyDescent="0.3">
      <c r="A191" s="26"/>
      <c r="B191" s="24"/>
      <c r="C191" s="46"/>
    </row>
    <row r="192" spans="1:3" s="3" customFormat="1" x14ac:dyDescent="0.3">
      <c r="A192" s="26"/>
      <c r="B192" s="24"/>
      <c r="C192" s="46"/>
    </row>
    <row r="193" spans="1:3" s="3" customFormat="1" x14ac:dyDescent="0.3">
      <c r="A193" s="26"/>
      <c r="B193" s="24"/>
      <c r="C193" s="46"/>
    </row>
    <row r="194" spans="1:3" s="3" customFormat="1" x14ac:dyDescent="0.3">
      <c r="A194" s="26"/>
      <c r="B194" s="24"/>
      <c r="C194" s="46"/>
    </row>
  </sheetData>
  <mergeCells count="14">
    <mergeCell ref="C29:D29"/>
    <mergeCell ref="C31:D31"/>
    <mergeCell ref="C6:D6"/>
    <mergeCell ref="C9:D9"/>
    <mergeCell ref="C12:D12"/>
    <mergeCell ref="C17:D17"/>
    <mergeCell ref="C15:D15"/>
    <mergeCell ref="C20:D20"/>
    <mergeCell ref="C22:D22"/>
    <mergeCell ref="A1:C2"/>
    <mergeCell ref="D1:D2"/>
    <mergeCell ref="C4:D4"/>
    <mergeCell ref="C24:D24"/>
    <mergeCell ref="C27:D27"/>
  </mergeCells>
  <hyperlinks>
    <hyperlink ref="D1:D2" location="'Menu principal'!A1" display="Menu principal" xr:uid="{BB28C00D-D4A8-4A4B-89B0-4351FC8A69EA}"/>
    <hyperlink ref="B13" location="GLOSSAIRE!A1" display="Attention, le code INSEE (ou COG - code officiel géographique) est différent du code postal. Reportez-vous au glossaire pour plus de précision." xr:uid="{D04E301A-FB43-4FCF-BB9B-3432BCF56684}"/>
    <hyperlink ref="B32" location="GLOSSAIRE!A1" display="Attention, le code INSEE (ou COG - code officiel géographique) est différent du code postal. Reportez-vous au glossaire pour plus de précision." xr:uid="{A918A96B-D289-4787-B4FA-CBD6C0BBF590}"/>
    <hyperlink ref="B25" location="GLOSSAIRE!A1" display="Attention, le code INSEE (ou COG - code officiel géographique) est différent du code postal. Reportez-vous au glossaire pour plus de précision." xr:uid="{820C63C3-92EC-4816-B2C1-83557F320875}"/>
  </hyperlinks>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463CB2-D813-43B6-BEC3-19C447B1ECE5}">
          <x14:formula1>
            <xm:f>Liste!$B$1:$B$2</xm:f>
          </x14:formula1>
          <xm:sqref>C22 C24 C20 C12 C27 C17 C9 C6 C29 C15 C31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489FD5E5DC8D40871A0D20D13AB196" ma:contentTypeVersion="13" ma:contentTypeDescription="Create a new document." ma:contentTypeScope="" ma:versionID="0c33cd9d1ed19aa828aefc7fcc7284ae">
  <xsd:schema xmlns:xsd="http://www.w3.org/2001/XMLSchema" xmlns:xs="http://www.w3.org/2001/XMLSchema" xmlns:p="http://schemas.microsoft.com/office/2006/metadata/properties" xmlns:ns3="81a2e30b-2fd3-4b1b-a87e-cd24e06cc25f" xmlns:ns4="5bf02971-aff0-486c-9f06-5ad91544ecc3" targetNamespace="http://schemas.microsoft.com/office/2006/metadata/properties" ma:root="true" ma:fieldsID="c8f93f3f4186dcd33c192f0a8877c4c1" ns3:_="" ns4:_="">
    <xsd:import namespace="81a2e30b-2fd3-4b1b-a87e-cd24e06cc25f"/>
    <xsd:import namespace="5bf02971-aff0-486c-9f06-5ad91544ecc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a2e30b-2fd3-4b1b-a87e-cd24e06cc2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f02971-aff0-486c-9f06-5ad91544ecc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C172FA-A7E5-4202-9E80-99C96D48A3BB}">
  <ds:schemaRefs>
    <ds:schemaRef ds:uri="http://schemas.microsoft.com/sharepoint/v3/contenttype/forms"/>
  </ds:schemaRefs>
</ds:datastoreItem>
</file>

<file path=customXml/itemProps2.xml><?xml version="1.0" encoding="utf-8"?>
<ds:datastoreItem xmlns:ds="http://schemas.openxmlformats.org/officeDocument/2006/customXml" ds:itemID="{BDC05C8A-A1CF-4B76-8156-53F0B012D0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1A6F59E-295C-46FB-8E30-64CE43FAC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a2e30b-2fd3-4b1b-a87e-cd24e06cc25f"/>
    <ds:schemaRef ds:uri="5bf02971-aff0-486c-9f06-5ad91544ec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Menu principal (2)</vt:lpstr>
      <vt:lpstr>Mode d'emploi</vt:lpstr>
      <vt:lpstr>Références documentaires</vt:lpstr>
      <vt:lpstr>Menu principal</vt:lpstr>
      <vt:lpstr>I.Prérequis </vt:lpstr>
      <vt:lpstr>II. Création identités</vt:lpstr>
      <vt:lpstr>III. Qualité identités</vt:lpstr>
      <vt:lpstr>IV.Organisation </vt:lpstr>
      <vt:lpstr>V. Gestion identités</vt:lpstr>
      <vt:lpstr>VI. Etat des lieux SI</vt:lpstr>
      <vt:lpstr>PLAN ACTIONS</vt:lpstr>
      <vt:lpstr>Feuil3</vt:lpstr>
      <vt:lpstr>Recapitulatif livrables</vt:lpstr>
      <vt:lpstr>GLOSSAIRE</vt:lpstr>
      <vt:lpstr>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Buguet</dc:creator>
  <cp:lastModifiedBy>Céline CAZEAUX</cp:lastModifiedBy>
  <dcterms:created xsi:type="dcterms:W3CDTF">2020-07-06T16:49:34Z</dcterms:created>
  <dcterms:modified xsi:type="dcterms:W3CDTF">2024-05-30T09:08:21Z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0x01010015489FD5E5DC8D40871A0D20D13AB196</vt:lpwstr>
  </property>
</Properties>
</file>